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548" activeTab="0"/>
  </bookViews>
  <sheets>
    <sheet name="勞健保暨勞退全月計費表" sheetId="1" r:id="rId1"/>
    <sheet name="工作表1" sheetId="2" r:id="rId2"/>
  </sheets>
  <definedNames>
    <definedName name="_xlnm.Print_Area" localSheetId="0">'勞健保暨勞退全月計費表'!$A$1:$I$73</definedName>
  </definedNames>
  <calcPr fullCalcOnLoad="1"/>
</workbook>
</file>

<file path=xl/sharedStrings.xml><?xml version="1.0" encoding="utf-8"?>
<sst xmlns="http://schemas.openxmlformats.org/spreadsheetml/2006/main" count="121" uniqueCount="88">
  <si>
    <t>實際工資</t>
  </si>
  <si>
    <t xml:space="preserve">1,500元以下 </t>
  </si>
  <si>
    <t xml:space="preserve">1,501元至3,000元 </t>
  </si>
  <si>
    <t xml:space="preserve">3,001元至4,500元 </t>
  </si>
  <si>
    <t xml:space="preserve">4,501元至6,000元 </t>
  </si>
  <si>
    <t xml:space="preserve">6,001元至7,500元 </t>
  </si>
  <si>
    <t xml:space="preserve">7,501元至8,700元 </t>
  </si>
  <si>
    <t xml:space="preserve">8,701元至9,900元 </t>
  </si>
  <si>
    <t xml:space="preserve">9,901元至11,100元 </t>
  </si>
  <si>
    <t>11,101元至12,540元</t>
  </si>
  <si>
    <t xml:space="preserve">12,541元至13,500元 </t>
  </si>
  <si>
    <t xml:space="preserve">13,501元至15,840元 </t>
  </si>
  <si>
    <t xml:space="preserve">15,841元至16,500元 </t>
  </si>
  <si>
    <t>16,501元至17,280元</t>
  </si>
  <si>
    <t xml:space="preserve">17,281元至17,880元 </t>
  </si>
  <si>
    <t xml:space="preserve">17,881元至19,047元 </t>
  </si>
  <si>
    <t xml:space="preserve">21,001元至21,900元 </t>
  </si>
  <si>
    <t xml:space="preserve">22,801元至24,000元 </t>
  </si>
  <si>
    <t xml:space="preserve">24,001元至25,200元 </t>
  </si>
  <si>
    <t xml:space="preserve">25,201元至26,400元 </t>
  </si>
  <si>
    <t xml:space="preserve">26,401元至27,600元 </t>
  </si>
  <si>
    <t xml:space="preserve">27,601元至28,800元 </t>
  </si>
  <si>
    <t xml:space="preserve">28,801元至30,300元 </t>
  </si>
  <si>
    <t xml:space="preserve">30,301元至31,800元 </t>
  </si>
  <si>
    <t xml:space="preserve">31,801元至33,300元 </t>
  </si>
  <si>
    <t xml:space="preserve">33,301元至34,800元 </t>
  </si>
  <si>
    <t xml:space="preserve">34,801元至36,300元 </t>
  </si>
  <si>
    <t xml:space="preserve">36,301元至38,200元 </t>
  </si>
  <si>
    <t xml:space="preserve">38,201元至40,100元 </t>
  </si>
  <si>
    <t xml:space="preserve">40,101元至42,000元 </t>
  </si>
  <si>
    <t xml:space="preserve">42,001元至43,900元 </t>
  </si>
  <si>
    <t xml:space="preserve">43,901元至45,800元 </t>
  </si>
  <si>
    <t xml:space="preserve">45,801元至48,200元 </t>
  </si>
  <si>
    <t xml:space="preserve">48,201元至50,600元 </t>
  </si>
  <si>
    <t xml:space="preserve">50,601元至53,000元 </t>
  </si>
  <si>
    <t xml:space="preserve">53,001元至55,400元 </t>
  </si>
  <si>
    <t xml:space="preserve">55,401元至57,800元 </t>
  </si>
  <si>
    <t xml:space="preserve">57,801元至60,800元 </t>
  </si>
  <si>
    <t xml:space="preserve">60,801元至63,800元 </t>
  </si>
  <si>
    <t xml:space="preserve">63,801元至66,800元 </t>
  </si>
  <si>
    <t xml:space="preserve">66,801元至69,800元 </t>
  </si>
  <si>
    <t xml:space="preserve">69,801元至72,800元 </t>
  </si>
  <si>
    <t xml:space="preserve">72,801元至76,500元 </t>
  </si>
  <si>
    <t xml:space="preserve">76,501元至80,200元 </t>
  </si>
  <si>
    <t xml:space="preserve">80,201元至83,900元 </t>
  </si>
  <si>
    <t xml:space="preserve">83,901元至87,600元 </t>
  </si>
  <si>
    <t xml:space="preserve">87,601元至92,100元 </t>
  </si>
  <si>
    <t xml:space="preserve">92,101元至96,600元 </t>
  </si>
  <si>
    <t xml:space="preserve">96,601元至101,100元 </t>
  </si>
  <si>
    <t xml:space="preserve">101,101元至105,600元 </t>
  </si>
  <si>
    <t xml:space="preserve">105,601元至110,100元 </t>
  </si>
  <si>
    <t xml:space="preserve">110,101元至115,500元 </t>
  </si>
  <si>
    <t xml:space="preserve">115,501元至120,900元 </t>
  </si>
  <si>
    <t xml:space="preserve">120,901元至126,300元 </t>
  </si>
  <si>
    <t xml:space="preserve">126,301元至131,700元 </t>
  </si>
  <si>
    <t xml:space="preserve">131,701元至137,100元 </t>
  </si>
  <si>
    <t xml:space="preserve">137,101元至142,500元 </t>
  </si>
  <si>
    <t xml:space="preserve">142,501元至147,900元 </t>
  </si>
  <si>
    <t>147,901元至150,000元</t>
  </si>
  <si>
    <t>150,001元至156,400元</t>
  </si>
  <si>
    <t>156,401元至162,800元</t>
  </si>
  <si>
    <t>162,801元至169,200元</t>
  </si>
  <si>
    <t>169,201元至175,600元</t>
  </si>
  <si>
    <t>175,601元以上</t>
  </si>
  <si>
    <t>健保投保薪級</t>
  </si>
  <si>
    <t>勞退投保薪級</t>
  </si>
  <si>
    <t>勞保投保薪級</t>
  </si>
  <si>
    <t>勞保個人負擔(20%)</t>
  </si>
  <si>
    <t>勞保單位負擔(70%)</t>
  </si>
  <si>
    <t>健保個人負擔(30%)</t>
  </si>
  <si>
    <t>單位勞退金</t>
  </si>
  <si>
    <t>勞退金(提撥率6%)</t>
  </si>
  <si>
    <t xml:space="preserve">      2.健保費當月加保即以全月計費。</t>
  </si>
  <si>
    <t xml:space="preserve">19,048元至20,008元 </t>
  </si>
  <si>
    <t>慈濟大學   勞健保暨勞退全月計費表</t>
  </si>
  <si>
    <t>健保單位負擔(60%)</t>
  </si>
  <si>
    <r>
      <t>註: 1.勞保暨勞退不分大小月,均以30日計費,若當月為破月到/離職,以當月實際在職天數計算/30天</t>
    </r>
    <r>
      <rPr>
        <b/>
        <sz val="14"/>
        <color indexed="10"/>
        <rFont val="新細明體"/>
        <family val="1"/>
      </rPr>
      <t>。</t>
    </r>
  </si>
  <si>
    <t>勞保(費率10.5%,含就保)</t>
  </si>
  <si>
    <t>21,9001元21,999元</t>
  </si>
  <si>
    <t xml:space="preserve">22,001元至22,800元 </t>
  </si>
  <si>
    <t>勞保個人負擔(20%)/月</t>
  </si>
  <si>
    <t>勞保個人負擔(20%)/日</t>
  </si>
  <si>
    <t xml:space="preserve">43,901元以上 </t>
  </si>
  <si>
    <t xml:space="preserve">22,001元至23,100元 </t>
  </si>
  <si>
    <t xml:space="preserve">23,801元至24,000元 </t>
  </si>
  <si>
    <t>110.01.01起適用</t>
  </si>
  <si>
    <t>勞保(費率11.5%,含就保)</t>
  </si>
  <si>
    <t>健保(費率5.17%)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</si>
</sst>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b/>
      <sz val="14"/>
      <color indexed="10"/>
      <name val="新細明體"/>
      <family val="1"/>
    </font>
    <font>
      <sz val="10"/>
      <name val="細明體"/>
      <family val="3"/>
    </font>
    <font>
      <sz val="14"/>
      <color indexed="8"/>
      <name val="新細明體"/>
      <family val="1"/>
    </font>
    <font>
      <sz val="14"/>
      <color indexed="8"/>
      <name val="細明體"/>
      <family val="3"/>
    </font>
    <font>
      <b/>
      <sz val="18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4"/>
      <color theme="1"/>
      <name val="細明體"/>
      <family val="3"/>
    </font>
    <font>
      <b/>
      <sz val="18"/>
      <color theme="1"/>
      <name val="Calibri"/>
      <family val="1"/>
    </font>
    <font>
      <b/>
      <sz val="14"/>
      <color rgb="FFFF0000"/>
      <name val="Calibri"/>
      <family val="1"/>
    </font>
    <font>
      <b/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30" fillId="36" borderId="0" applyNumberFormat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8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0" fillId="39" borderId="7" applyNumberFormat="0" applyFont="0" applyAlignment="0" applyProtection="0"/>
    <xf numFmtId="0" fontId="2" fillId="40" borderId="8" applyNumberFormat="0" applyFon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5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44" borderId="0" applyNumberFormat="0" applyBorder="0" applyAlignment="0" applyProtection="0"/>
    <xf numFmtId="0" fontId="27" fillId="45" borderId="0" applyNumberFormat="0" applyBorder="0" applyAlignment="0" applyProtection="0"/>
    <xf numFmtId="0" fontId="5" fillId="46" borderId="0" applyNumberFormat="0" applyBorder="0" applyAlignment="0" applyProtection="0"/>
    <xf numFmtId="0" fontId="27" fillId="47" borderId="0" applyNumberFormat="0" applyBorder="0" applyAlignment="0" applyProtection="0"/>
    <xf numFmtId="0" fontId="5" fillId="29" borderId="0" applyNumberFormat="0" applyBorder="0" applyAlignment="0" applyProtection="0"/>
    <xf numFmtId="0" fontId="27" fillId="48" borderId="0" applyNumberFormat="0" applyBorder="0" applyAlignment="0" applyProtection="0"/>
    <xf numFmtId="0" fontId="5" fillId="31" borderId="0" applyNumberFormat="0" applyBorder="0" applyAlignment="0" applyProtection="0"/>
    <xf numFmtId="0" fontId="27" fillId="49" borderId="0" applyNumberFormat="0" applyBorder="0" applyAlignment="0" applyProtection="0"/>
    <xf numFmtId="0" fontId="5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51" borderId="3" applyNumberFormat="0" applyAlignment="0" applyProtection="0"/>
    <xf numFmtId="0" fontId="15" fillId="13" borderId="4" applyNumberFormat="0" applyAlignment="0" applyProtection="0"/>
    <xf numFmtId="0" fontId="39" fillId="37" borderId="15" applyNumberFormat="0" applyAlignment="0" applyProtection="0"/>
    <xf numFmtId="0" fontId="16" fillId="38" borderId="16" applyNumberFormat="0" applyAlignment="0" applyProtection="0"/>
    <xf numFmtId="0" fontId="15" fillId="13" borderId="4" applyNumberFormat="0" applyAlignment="0" applyProtection="0"/>
    <xf numFmtId="0" fontId="5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2" borderId="17" applyNumberFormat="0" applyAlignment="0" applyProtection="0"/>
    <xf numFmtId="0" fontId="9" fillId="0" borderId="6" applyNumberFormat="0" applyFill="0" applyAlignment="0" applyProtection="0"/>
    <xf numFmtId="0" fontId="5" fillId="25" borderId="0" applyNumberFormat="0" applyBorder="0" applyAlignment="0" applyProtection="0"/>
    <xf numFmtId="0" fontId="40" fillId="53" borderId="18" applyNumberFormat="0" applyAlignment="0" applyProtection="0"/>
    <xf numFmtId="0" fontId="17" fillId="52" borderId="17" applyNumberFormat="0" applyAlignment="0" applyProtection="0"/>
    <xf numFmtId="0" fontId="41" fillId="54" borderId="0" applyNumberFormat="0" applyBorder="0" applyAlignment="0" applyProtection="0"/>
    <xf numFmtId="0" fontId="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55" borderId="0" xfId="0" applyFont="1" applyFill="1" applyAlignment="1">
      <alignment vertical="center"/>
    </xf>
    <xf numFmtId="0" fontId="44" fillId="55" borderId="19" xfId="0" applyFont="1" applyFill="1" applyBorder="1" applyAlignment="1">
      <alignment horizontal="center" vertical="center" wrapText="1"/>
    </xf>
    <xf numFmtId="0" fontId="20" fillId="55" borderId="20" xfId="66" applyFont="1" applyFill="1" applyBorder="1">
      <alignment vertical="center"/>
      <protection/>
    </xf>
    <xf numFmtId="0" fontId="44" fillId="55" borderId="21" xfId="0" applyFont="1" applyFill="1" applyBorder="1" applyAlignment="1">
      <alignment vertical="center"/>
    </xf>
    <xf numFmtId="0" fontId="44" fillId="55" borderId="22" xfId="0" applyFont="1" applyFill="1" applyBorder="1" applyAlignment="1">
      <alignment horizontal="center" vertical="center" wrapText="1"/>
    </xf>
    <xf numFmtId="0" fontId="20" fillId="55" borderId="23" xfId="66" applyFont="1" applyFill="1" applyBorder="1">
      <alignment vertical="center"/>
      <protection/>
    </xf>
    <xf numFmtId="0" fontId="44" fillId="55" borderId="24" xfId="0" applyFont="1" applyFill="1" applyBorder="1" applyAlignment="1">
      <alignment vertical="center"/>
    </xf>
    <xf numFmtId="0" fontId="20" fillId="55" borderId="25" xfId="66" applyFont="1" applyFill="1" applyBorder="1">
      <alignment vertical="center"/>
      <protection/>
    </xf>
    <xf numFmtId="0" fontId="44" fillId="55" borderId="26" xfId="0" applyFont="1" applyFill="1" applyBorder="1" applyAlignment="1">
      <alignment vertical="center"/>
    </xf>
    <xf numFmtId="0" fontId="44" fillId="55" borderId="22" xfId="0" applyFont="1" applyFill="1" applyBorder="1" applyAlignment="1">
      <alignment horizontal="center" vertical="center"/>
    </xf>
    <xf numFmtId="0" fontId="44" fillId="55" borderId="27" xfId="0" applyFont="1" applyFill="1" applyBorder="1" applyAlignment="1">
      <alignment horizontal="center" vertical="center"/>
    </xf>
    <xf numFmtId="0" fontId="44" fillId="55" borderId="28" xfId="0" applyFont="1" applyFill="1" applyBorder="1" applyAlignment="1">
      <alignment vertical="center"/>
    </xf>
    <xf numFmtId="0" fontId="22" fillId="55" borderId="29" xfId="0" applyFont="1" applyFill="1" applyBorder="1" applyAlignment="1">
      <alignment horizontal="center" vertical="center"/>
    </xf>
    <xf numFmtId="0" fontId="22" fillId="55" borderId="30" xfId="0" applyFont="1" applyFill="1" applyBorder="1" applyAlignment="1">
      <alignment horizontal="center" vertical="center"/>
    </xf>
    <xf numFmtId="0" fontId="22" fillId="55" borderId="31" xfId="0" applyFont="1" applyFill="1" applyBorder="1" applyAlignment="1">
      <alignment horizontal="center" vertical="center"/>
    </xf>
    <xf numFmtId="0" fontId="44" fillId="56" borderId="20" xfId="0" applyFont="1" applyFill="1" applyBorder="1" applyAlignment="1">
      <alignment vertical="center"/>
    </xf>
    <xf numFmtId="0" fontId="44" fillId="56" borderId="28" xfId="0" applyFont="1" applyFill="1" applyBorder="1" applyAlignment="1">
      <alignment vertical="center"/>
    </xf>
    <xf numFmtId="0" fontId="44" fillId="56" borderId="21" xfId="0" applyFont="1" applyFill="1" applyBorder="1" applyAlignment="1">
      <alignment vertical="center"/>
    </xf>
    <xf numFmtId="0" fontId="44" fillId="56" borderId="23" xfId="0" applyFont="1" applyFill="1" applyBorder="1" applyAlignment="1">
      <alignment vertical="center"/>
    </xf>
    <xf numFmtId="0" fontId="20" fillId="56" borderId="23" xfId="66" applyFont="1" applyFill="1" applyBorder="1">
      <alignment vertical="center"/>
      <protection/>
    </xf>
    <xf numFmtId="0" fontId="45" fillId="55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right" vertical="center"/>
    </xf>
    <xf numFmtId="0" fontId="0" fillId="55" borderId="0" xfId="0" applyFill="1" applyBorder="1" applyAlignment="1">
      <alignment horizontal="right" vertical="center"/>
    </xf>
    <xf numFmtId="0" fontId="46" fillId="55" borderId="32" xfId="0" applyFont="1" applyFill="1" applyBorder="1" applyAlignment="1">
      <alignment vertical="center"/>
    </xf>
    <xf numFmtId="0" fontId="47" fillId="55" borderId="32" xfId="0" applyFont="1" applyFill="1" applyBorder="1" applyAlignment="1">
      <alignment vertical="center"/>
    </xf>
    <xf numFmtId="0" fontId="46" fillId="55" borderId="0" xfId="0" applyFont="1" applyFill="1" applyAlignment="1">
      <alignment vertical="center"/>
    </xf>
    <xf numFmtId="0" fontId="47" fillId="55" borderId="0" xfId="0" applyFont="1" applyFill="1" applyAlignment="1">
      <alignment vertical="center"/>
    </xf>
    <xf numFmtId="0" fontId="43" fillId="55" borderId="33" xfId="0" applyFont="1" applyFill="1" applyBorder="1" applyAlignment="1">
      <alignment horizontal="center" vertical="center"/>
    </xf>
    <xf numFmtId="0" fontId="0" fillId="55" borderId="34" xfId="0" applyFill="1" applyBorder="1" applyAlignment="1">
      <alignment horizontal="center" vertical="center"/>
    </xf>
    <xf numFmtId="0" fontId="43" fillId="55" borderId="35" xfId="0" applyFont="1" applyFill="1" applyBorder="1" applyAlignment="1">
      <alignment horizontal="center" vertical="center"/>
    </xf>
    <xf numFmtId="0" fontId="43" fillId="55" borderId="34" xfId="0" applyFont="1" applyFill="1" applyBorder="1" applyAlignment="1">
      <alignment horizontal="center" vertical="center"/>
    </xf>
    <xf numFmtId="0" fontId="44" fillId="55" borderId="36" xfId="0" applyFont="1" applyFill="1" applyBorder="1" applyAlignment="1">
      <alignment horizontal="center" vertical="center"/>
    </xf>
    <xf numFmtId="0" fontId="0" fillId="55" borderId="37" xfId="0" applyFill="1" applyBorder="1" applyAlignment="1">
      <alignment vertical="center"/>
    </xf>
  </cellXfs>
  <cellStyles count="113">
    <cellStyle name="Normal" xfId="0"/>
    <cellStyle name="?" xfId="15"/>
    <cellStyle name="?_1000307調(本院10004三合一)" xfId="16"/>
    <cellStyle name="?_1000608調(本院10007三合一)" xfId="17"/>
    <cellStyle name="?_1000818調(本院10009三合一)" xfId="18"/>
    <cellStyle name="?_1010322調(本院10104二合一)" xfId="19"/>
    <cellStyle name="?_1010322調(本院10104三合一)" xfId="20"/>
    <cellStyle name="?_1010618調(本院10107二合一)" xfId="21"/>
    <cellStyle name="?_1010618調(本院10107三合一)" xfId="22"/>
    <cellStyle name="?_1010918調(本院10110三合一)" xfId="23"/>
    <cellStyle name="?_1020619調(本院10207二合一)" xfId="24"/>
    <cellStyle name="?_1020619調(本院10207三合一)" xfId="25"/>
    <cellStyle name="?_1030306調(本院10304二合一)" xfId="26"/>
    <cellStyle name="?_CaApplyBatchData_0990913(1)" xfId="27"/>
    <cellStyle name="?_CaApplyBatchData_1020318(1)" xfId="28"/>
    <cellStyle name="?_Sheet" xfId="29"/>
    <cellStyle name="20% - 輔色1" xfId="30"/>
    <cellStyle name="20% - 輔色1 2" xfId="31"/>
    <cellStyle name="20% - 輔色2" xfId="32"/>
    <cellStyle name="20% - 輔色2 2" xfId="33"/>
    <cellStyle name="20% - 輔色3" xfId="34"/>
    <cellStyle name="20% - 輔色3 2" xfId="35"/>
    <cellStyle name="20% - 輔色4" xfId="36"/>
    <cellStyle name="20% - 輔色4 2" xfId="37"/>
    <cellStyle name="20% - 輔色5" xfId="38"/>
    <cellStyle name="20% - 輔色5 2" xfId="39"/>
    <cellStyle name="20% - 輔色6" xfId="40"/>
    <cellStyle name="20% - 輔色6 2" xfId="41"/>
    <cellStyle name="40% - 輔色1" xfId="42"/>
    <cellStyle name="40% - 輔色1 2" xfId="43"/>
    <cellStyle name="40% - 輔色2" xfId="44"/>
    <cellStyle name="40% - 輔色2 2" xfId="45"/>
    <cellStyle name="40% - 輔色3" xfId="46"/>
    <cellStyle name="40% - 輔色3 2" xfId="47"/>
    <cellStyle name="40% - 輔色4" xfId="48"/>
    <cellStyle name="40% - 輔色4 2" xfId="49"/>
    <cellStyle name="40% - 輔色5" xfId="50"/>
    <cellStyle name="40% - 輔色5 2" xfId="51"/>
    <cellStyle name="40% - 輔色6" xfId="52"/>
    <cellStyle name="40% - 輔色6 2" xfId="53"/>
    <cellStyle name="60% - 輔色1" xfId="54"/>
    <cellStyle name="60% - 輔色1 2" xfId="55"/>
    <cellStyle name="60% - 輔色2" xfId="56"/>
    <cellStyle name="60% - 輔色2 2" xfId="57"/>
    <cellStyle name="60% - 輔色3" xfId="58"/>
    <cellStyle name="60% - 輔色3 2" xfId="59"/>
    <cellStyle name="60% - 輔色4" xfId="60"/>
    <cellStyle name="60% - 輔色4 2" xfId="61"/>
    <cellStyle name="60% - 輔色5" xfId="62"/>
    <cellStyle name="60% - 輔色5 2" xfId="63"/>
    <cellStyle name="60% - 輔色6" xfId="64"/>
    <cellStyle name="60% - 輔色6 2" xfId="65"/>
    <cellStyle name="一般 2" xfId="66"/>
    <cellStyle name="一般 3" xfId="67"/>
    <cellStyle name="Comma" xfId="68"/>
    <cellStyle name="千分位 2" xfId="69"/>
    <cellStyle name="千分位 3" xfId="70"/>
    <cellStyle name="Comma [0]" xfId="71"/>
    <cellStyle name="中等" xfId="72"/>
    <cellStyle name="中等 2" xfId="73"/>
    <cellStyle name="合計" xfId="74"/>
    <cellStyle name="合計 2" xfId="75"/>
    <cellStyle name="好" xfId="76"/>
    <cellStyle name="好 2" xfId="77"/>
    <cellStyle name="Percent" xfId="78"/>
    <cellStyle name="計算方式" xfId="79"/>
    <cellStyle name="計算方式 2" xfId="80"/>
    <cellStyle name="Currency" xfId="81"/>
    <cellStyle name="Currency [0]" xfId="82"/>
    <cellStyle name="連結的儲存格" xfId="83"/>
    <cellStyle name="連結的儲存格 2" xfId="84"/>
    <cellStyle name="備註" xfId="85"/>
    <cellStyle name="備註 2" xfId="86"/>
    <cellStyle name="說明文字" xfId="87"/>
    <cellStyle name="說明文字 2" xfId="88"/>
    <cellStyle name="輔色1" xfId="89"/>
    <cellStyle name="輔色1 2" xfId="90"/>
    <cellStyle name="輔色2" xfId="91"/>
    <cellStyle name="輔色2 2" xfId="92"/>
    <cellStyle name="輔色3" xfId="93"/>
    <cellStyle name="輔色3 2" xfId="94"/>
    <cellStyle name="輔色4" xfId="95"/>
    <cellStyle name="輔色4 2" xfId="96"/>
    <cellStyle name="輔色5" xfId="97"/>
    <cellStyle name="輔色5 2" xfId="98"/>
    <cellStyle name="輔色6" xfId="99"/>
    <cellStyle name="輔色6 2" xfId="100"/>
    <cellStyle name="標題" xfId="101"/>
    <cellStyle name="標題 1" xfId="102"/>
    <cellStyle name="標題 1 2" xfId="103"/>
    <cellStyle name="標題 2" xfId="104"/>
    <cellStyle name="標題 2 2" xfId="105"/>
    <cellStyle name="標題 3" xfId="106"/>
    <cellStyle name="標題 3 2" xfId="107"/>
    <cellStyle name="標題 4" xfId="108"/>
    <cellStyle name="標題 4 2" xfId="109"/>
    <cellStyle name="標題 5" xfId="110"/>
    <cellStyle name="輸入" xfId="111"/>
    <cellStyle name="輸入 2" xfId="112"/>
    <cellStyle name="輸出" xfId="113"/>
    <cellStyle name="輸出 2" xfId="114"/>
    <cellStyle name="㼿" xfId="115"/>
    <cellStyle name="㼿?" xfId="116"/>
    <cellStyle name="㼿㼿" xfId="117"/>
    <cellStyle name="㼿㼿?" xfId="118"/>
    <cellStyle name="㼿㼿㼿" xfId="119"/>
    <cellStyle name="㼿㼿㼿㼿?" xfId="120"/>
    <cellStyle name="檢查儲存格" xfId="121"/>
    <cellStyle name="檢查儲存格 2" xfId="122"/>
    <cellStyle name="壞" xfId="123"/>
    <cellStyle name="壞 2" xfId="124"/>
    <cellStyle name="警告文字" xfId="125"/>
    <cellStyle name="警告文字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72"/>
  <sheetViews>
    <sheetView tabSelected="1" zoomScale="80" zoomScaleNormal="80" zoomScalePageLayoutView="0" workbookViewId="0" topLeftCell="A48">
      <selection activeCell="M64" sqref="M64"/>
    </sheetView>
  </sheetViews>
  <sheetFormatPr defaultColWidth="9.00390625" defaultRowHeight="15.75"/>
  <cols>
    <col min="1" max="1" width="31.375" style="1" customWidth="1"/>
    <col min="2" max="9" width="17.50390625" style="1" customWidth="1"/>
    <col min="10" max="16384" width="9.00390625" style="1" customWidth="1"/>
  </cols>
  <sheetData>
    <row r="1" spans="1:9" ht="24">
      <c r="A1" s="21" t="s">
        <v>74</v>
      </c>
      <c r="B1" s="21"/>
      <c r="C1" s="21"/>
      <c r="D1" s="21"/>
      <c r="E1" s="21"/>
      <c r="F1" s="21"/>
      <c r="G1" s="21"/>
      <c r="H1" s="21"/>
      <c r="I1" s="21"/>
    </row>
    <row r="2" spans="1:9" ht="20.25" thickBot="1">
      <c r="A2" s="22" t="s">
        <v>85</v>
      </c>
      <c r="B2" s="23"/>
      <c r="C2" s="23"/>
      <c r="D2" s="23"/>
      <c r="E2" s="23"/>
      <c r="F2" s="23"/>
      <c r="G2" s="23"/>
      <c r="H2" s="23"/>
      <c r="I2" s="23"/>
    </row>
    <row r="3" spans="1:9" ht="20.25" thickBot="1">
      <c r="A3" s="32" t="s">
        <v>0</v>
      </c>
      <c r="B3" s="28" t="s">
        <v>86</v>
      </c>
      <c r="C3" s="30"/>
      <c r="D3" s="31"/>
      <c r="E3" s="28" t="s">
        <v>71</v>
      </c>
      <c r="F3" s="29"/>
      <c r="G3" s="28" t="s">
        <v>87</v>
      </c>
      <c r="H3" s="30"/>
      <c r="I3" s="31"/>
    </row>
    <row r="4" spans="1:9" ht="20.25" thickBot="1">
      <c r="A4" s="33"/>
      <c r="B4" s="13" t="s">
        <v>66</v>
      </c>
      <c r="C4" s="14" t="s">
        <v>67</v>
      </c>
      <c r="D4" s="15" t="s">
        <v>68</v>
      </c>
      <c r="E4" s="13" t="s">
        <v>65</v>
      </c>
      <c r="F4" s="15" t="s">
        <v>70</v>
      </c>
      <c r="G4" s="13" t="s">
        <v>64</v>
      </c>
      <c r="H4" s="14" t="s">
        <v>69</v>
      </c>
      <c r="I4" s="15" t="s">
        <v>75</v>
      </c>
    </row>
    <row r="5" spans="1:9" ht="19.5">
      <c r="A5" s="2" t="s">
        <v>1</v>
      </c>
      <c r="B5" s="16">
        <v>11100</v>
      </c>
      <c r="C5" s="17">
        <f>ROUND(B5*11.5/100*0.2,0)</f>
        <v>255</v>
      </c>
      <c r="D5" s="18">
        <f>ROUND(B5*11.5/100*0.7,0)</f>
        <v>894</v>
      </c>
      <c r="E5" s="3">
        <v>1500</v>
      </c>
      <c r="F5" s="4">
        <f>ROUND(E5*6/100,)</f>
        <v>90</v>
      </c>
      <c r="G5" s="20">
        <v>24000</v>
      </c>
      <c r="H5" s="17">
        <f>ROUND(G5*5.17/100*0.3,0)</f>
        <v>372</v>
      </c>
      <c r="I5" s="18">
        <f>ROUND(G5*5.17/100*1.58*0.6,0)</f>
        <v>1176</v>
      </c>
    </row>
    <row r="6" spans="1:9" ht="19.5">
      <c r="A6" s="5" t="s">
        <v>2</v>
      </c>
      <c r="B6" s="19">
        <v>11100</v>
      </c>
      <c r="C6" s="17">
        <f aca="true" t="shared" si="0" ref="C6:C12">ROUND(B6*11.5/100*0.2,0)</f>
        <v>255</v>
      </c>
      <c r="D6" s="18">
        <f aca="true" t="shared" si="1" ref="D6:D12">ROUND(B6*11.5/100*0.7,0)</f>
        <v>894</v>
      </c>
      <c r="E6" s="6">
        <v>3000</v>
      </c>
      <c r="F6" s="7">
        <f aca="true" t="shared" si="2" ref="F6:F68">ROUND(E6*6/100,)</f>
        <v>180</v>
      </c>
      <c r="G6" s="20">
        <v>24000</v>
      </c>
      <c r="H6" s="17">
        <f aca="true" t="shared" si="3" ref="H6:H24">ROUND(G6*5.17/100*0.3,0)</f>
        <v>372</v>
      </c>
      <c r="I6" s="18">
        <f aca="true" t="shared" si="4" ref="I6:I24">ROUND(G6*5.17/100*1.58*0.6,0)</f>
        <v>1176</v>
      </c>
    </row>
    <row r="7" spans="1:9" ht="19.5">
      <c r="A7" s="5" t="s">
        <v>3</v>
      </c>
      <c r="B7" s="19">
        <v>11100</v>
      </c>
      <c r="C7" s="17">
        <f t="shared" si="0"/>
        <v>255</v>
      </c>
      <c r="D7" s="18">
        <f t="shared" si="1"/>
        <v>894</v>
      </c>
      <c r="E7" s="6">
        <v>4500</v>
      </c>
      <c r="F7" s="7">
        <f t="shared" si="2"/>
        <v>270</v>
      </c>
      <c r="G7" s="20">
        <v>24000</v>
      </c>
      <c r="H7" s="17">
        <f t="shared" si="3"/>
        <v>372</v>
      </c>
      <c r="I7" s="18">
        <f t="shared" si="4"/>
        <v>1176</v>
      </c>
    </row>
    <row r="8" spans="1:9" ht="19.5">
      <c r="A8" s="5" t="s">
        <v>4</v>
      </c>
      <c r="B8" s="19">
        <v>11100</v>
      </c>
      <c r="C8" s="17">
        <f t="shared" si="0"/>
        <v>255</v>
      </c>
      <c r="D8" s="18">
        <f t="shared" si="1"/>
        <v>894</v>
      </c>
      <c r="E8" s="6">
        <v>6000</v>
      </c>
      <c r="F8" s="7">
        <f t="shared" si="2"/>
        <v>360</v>
      </c>
      <c r="G8" s="20">
        <v>24000</v>
      </c>
      <c r="H8" s="17">
        <f t="shared" si="3"/>
        <v>372</v>
      </c>
      <c r="I8" s="18">
        <f t="shared" si="4"/>
        <v>1176</v>
      </c>
    </row>
    <row r="9" spans="1:9" ht="19.5">
      <c r="A9" s="5" t="s">
        <v>5</v>
      </c>
      <c r="B9" s="19">
        <v>11100</v>
      </c>
      <c r="C9" s="17">
        <f t="shared" si="0"/>
        <v>255</v>
      </c>
      <c r="D9" s="18">
        <f t="shared" si="1"/>
        <v>894</v>
      </c>
      <c r="E9" s="6">
        <v>7500</v>
      </c>
      <c r="F9" s="7">
        <f t="shared" si="2"/>
        <v>450</v>
      </c>
      <c r="G9" s="20">
        <v>24000</v>
      </c>
      <c r="H9" s="17">
        <f t="shared" si="3"/>
        <v>372</v>
      </c>
      <c r="I9" s="18">
        <f t="shared" si="4"/>
        <v>1176</v>
      </c>
    </row>
    <row r="10" spans="1:9" ht="19.5">
      <c r="A10" s="5" t="s">
        <v>6</v>
      </c>
      <c r="B10" s="19">
        <v>11100</v>
      </c>
      <c r="C10" s="17">
        <f t="shared" si="0"/>
        <v>255</v>
      </c>
      <c r="D10" s="18">
        <f t="shared" si="1"/>
        <v>894</v>
      </c>
      <c r="E10" s="6">
        <v>8700</v>
      </c>
      <c r="F10" s="7">
        <f t="shared" si="2"/>
        <v>522</v>
      </c>
      <c r="G10" s="20">
        <v>24000</v>
      </c>
      <c r="H10" s="17">
        <f t="shared" si="3"/>
        <v>372</v>
      </c>
      <c r="I10" s="18">
        <f t="shared" si="4"/>
        <v>1176</v>
      </c>
    </row>
    <row r="11" spans="1:9" ht="19.5">
      <c r="A11" s="5" t="s">
        <v>7</v>
      </c>
      <c r="B11" s="19">
        <v>11100</v>
      </c>
      <c r="C11" s="17">
        <f t="shared" si="0"/>
        <v>255</v>
      </c>
      <c r="D11" s="18">
        <f t="shared" si="1"/>
        <v>894</v>
      </c>
      <c r="E11" s="6">
        <v>9900</v>
      </c>
      <c r="F11" s="7">
        <f t="shared" si="2"/>
        <v>594</v>
      </c>
      <c r="G11" s="20">
        <v>24000</v>
      </c>
      <c r="H11" s="17">
        <f t="shared" si="3"/>
        <v>372</v>
      </c>
      <c r="I11" s="18">
        <f t="shared" si="4"/>
        <v>1176</v>
      </c>
    </row>
    <row r="12" spans="1:9" ht="19.5">
      <c r="A12" s="5" t="s">
        <v>8</v>
      </c>
      <c r="B12" s="20">
        <v>11100</v>
      </c>
      <c r="C12" s="17">
        <f t="shared" si="0"/>
        <v>255</v>
      </c>
      <c r="D12" s="18">
        <f t="shared" si="1"/>
        <v>894</v>
      </c>
      <c r="E12" s="6">
        <v>11100</v>
      </c>
      <c r="F12" s="7">
        <f t="shared" si="2"/>
        <v>666</v>
      </c>
      <c r="G12" s="20">
        <v>24000</v>
      </c>
      <c r="H12" s="17">
        <f t="shared" si="3"/>
        <v>372</v>
      </c>
      <c r="I12" s="18">
        <f t="shared" si="4"/>
        <v>1176</v>
      </c>
    </row>
    <row r="13" spans="1:9" ht="19.5">
      <c r="A13" s="5" t="s">
        <v>9</v>
      </c>
      <c r="B13" s="6">
        <v>12540</v>
      </c>
      <c r="C13" s="12">
        <f>ROUND(B13*11.5/100*0.2,0)</f>
        <v>288</v>
      </c>
      <c r="D13" s="4">
        <f>ROUND(B13*11.5/100*0.7,0)</f>
        <v>1009</v>
      </c>
      <c r="E13" s="6">
        <v>12540</v>
      </c>
      <c r="F13" s="7">
        <f t="shared" si="2"/>
        <v>752</v>
      </c>
      <c r="G13" s="20">
        <v>24000</v>
      </c>
      <c r="H13" s="17">
        <f t="shared" si="3"/>
        <v>372</v>
      </c>
      <c r="I13" s="18">
        <f t="shared" si="4"/>
        <v>1176</v>
      </c>
    </row>
    <row r="14" spans="1:9" ht="19.5">
      <c r="A14" s="5" t="s">
        <v>10</v>
      </c>
      <c r="B14" s="6">
        <v>13500</v>
      </c>
      <c r="C14" s="12">
        <f aca="true" t="shared" si="5" ref="C14:C37">ROUND(B14*11.5/100*0.2,0)</f>
        <v>311</v>
      </c>
      <c r="D14" s="4">
        <f aca="true" t="shared" si="6" ref="D14:D37">ROUND(B14*11.5/100*0.7,0)</f>
        <v>1087</v>
      </c>
      <c r="E14" s="6">
        <v>13500</v>
      </c>
      <c r="F14" s="7">
        <f>ROUND(E14*6/100,)</f>
        <v>810</v>
      </c>
      <c r="G14" s="20">
        <v>24000</v>
      </c>
      <c r="H14" s="17">
        <f t="shared" si="3"/>
        <v>372</v>
      </c>
      <c r="I14" s="18">
        <f t="shared" si="4"/>
        <v>1176</v>
      </c>
    </row>
    <row r="15" spans="1:9" ht="19.5">
      <c r="A15" s="5" t="s">
        <v>11</v>
      </c>
      <c r="B15" s="6">
        <v>15840</v>
      </c>
      <c r="C15" s="12">
        <f t="shared" si="5"/>
        <v>364</v>
      </c>
      <c r="D15" s="4">
        <f t="shared" si="6"/>
        <v>1275</v>
      </c>
      <c r="E15" s="6">
        <v>15840</v>
      </c>
      <c r="F15" s="7">
        <f t="shared" si="2"/>
        <v>950</v>
      </c>
      <c r="G15" s="20">
        <v>24000</v>
      </c>
      <c r="H15" s="17">
        <f t="shared" si="3"/>
        <v>372</v>
      </c>
      <c r="I15" s="18">
        <f t="shared" si="4"/>
        <v>1176</v>
      </c>
    </row>
    <row r="16" spans="1:9" ht="19.5">
      <c r="A16" s="5" t="s">
        <v>12</v>
      </c>
      <c r="B16" s="6">
        <v>16500</v>
      </c>
      <c r="C16" s="12">
        <f t="shared" si="5"/>
        <v>380</v>
      </c>
      <c r="D16" s="4">
        <f t="shared" si="6"/>
        <v>1328</v>
      </c>
      <c r="E16" s="6">
        <v>16500</v>
      </c>
      <c r="F16" s="7">
        <f t="shared" si="2"/>
        <v>990</v>
      </c>
      <c r="G16" s="20">
        <v>24000</v>
      </c>
      <c r="H16" s="17">
        <f t="shared" si="3"/>
        <v>372</v>
      </c>
      <c r="I16" s="18">
        <f t="shared" si="4"/>
        <v>1176</v>
      </c>
    </row>
    <row r="17" spans="1:9" ht="19.5">
      <c r="A17" s="5" t="s">
        <v>13</v>
      </c>
      <c r="B17" s="6">
        <v>17280</v>
      </c>
      <c r="C17" s="12">
        <f t="shared" si="5"/>
        <v>397</v>
      </c>
      <c r="D17" s="4">
        <f t="shared" si="6"/>
        <v>1391</v>
      </c>
      <c r="E17" s="6">
        <v>17280</v>
      </c>
      <c r="F17" s="7">
        <f t="shared" si="2"/>
        <v>1037</v>
      </c>
      <c r="G17" s="20">
        <v>24000</v>
      </c>
      <c r="H17" s="17">
        <f t="shared" si="3"/>
        <v>372</v>
      </c>
      <c r="I17" s="18">
        <f t="shared" si="4"/>
        <v>1176</v>
      </c>
    </row>
    <row r="18" spans="1:9" ht="19.5">
      <c r="A18" s="5" t="s">
        <v>14</v>
      </c>
      <c r="B18" s="6">
        <v>17880</v>
      </c>
      <c r="C18" s="12">
        <f t="shared" si="5"/>
        <v>411</v>
      </c>
      <c r="D18" s="4">
        <f t="shared" si="6"/>
        <v>1439</v>
      </c>
      <c r="E18" s="6">
        <v>17880</v>
      </c>
      <c r="F18" s="7">
        <f t="shared" si="2"/>
        <v>1073</v>
      </c>
      <c r="G18" s="20">
        <v>24000</v>
      </c>
      <c r="H18" s="17">
        <f t="shared" si="3"/>
        <v>372</v>
      </c>
      <c r="I18" s="18">
        <f t="shared" si="4"/>
        <v>1176</v>
      </c>
    </row>
    <row r="19" spans="1:9" ht="19.5">
      <c r="A19" s="5" t="s">
        <v>15</v>
      </c>
      <c r="B19" s="6">
        <v>19047</v>
      </c>
      <c r="C19" s="12">
        <f t="shared" si="5"/>
        <v>438</v>
      </c>
      <c r="D19" s="4">
        <f t="shared" si="6"/>
        <v>1533</v>
      </c>
      <c r="E19" s="6">
        <v>19047</v>
      </c>
      <c r="F19" s="7">
        <f t="shared" si="2"/>
        <v>1143</v>
      </c>
      <c r="G19" s="20">
        <v>24000</v>
      </c>
      <c r="H19" s="17">
        <f t="shared" si="3"/>
        <v>372</v>
      </c>
      <c r="I19" s="18">
        <f t="shared" si="4"/>
        <v>1176</v>
      </c>
    </row>
    <row r="20" spans="1:9" ht="19.5">
      <c r="A20" s="5" t="s">
        <v>73</v>
      </c>
      <c r="B20" s="6">
        <v>20008</v>
      </c>
      <c r="C20" s="12">
        <f t="shared" si="5"/>
        <v>460</v>
      </c>
      <c r="D20" s="4">
        <f t="shared" si="6"/>
        <v>1611</v>
      </c>
      <c r="E20" s="6">
        <v>22008</v>
      </c>
      <c r="F20" s="7">
        <f t="shared" si="2"/>
        <v>1320</v>
      </c>
      <c r="G20" s="20">
        <v>24000</v>
      </c>
      <c r="H20" s="17">
        <f t="shared" si="3"/>
        <v>372</v>
      </c>
      <c r="I20" s="18">
        <f t="shared" si="4"/>
        <v>1176</v>
      </c>
    </row>
    <row r="21" spans="1:9" ht="19.5">
      <c r="A21" s="5" t="s">
        <v>16</v>
      </c>
      <c r="B21" s="6">
        <v>21900</v>
      </c>
      <c r="C21" s="12">
        <f t="shared" si="5"/>
        <v>504</v>
      </c>
      <c r="D21" s="4">
        <f t="shared" si="6"/>
        <v>1763</v>
      </c>
      <c r="E21" s="6">
        <v>21009</v>
      </c>
      <c r="F21" s="7">
        <f t="shared" si="2"/>
        <v>1261</v>
      </c>
      <c r="G21" s="20">
        <v>24000</v>
      </c>
      <c r="H21" s="17">
        <f t="shared" si="3"/>
        <v>372</v>
      </c>
      <c r="I21" s="18">
        <f t="shared" si="4"/>
        <v>1176</v>
      </c>
    </row>
    <row r="22" spans="1:9" ht="19.5">
      <c r="A22" s="5" t="s">
        <v>78</v>
      </c>
      <c r="B22" s="6">
        <v>22000</v>
      </c>
      <c r="C22" s="12">
        <f t="shared" si="5"/>
        <v>506</v>
      </c>
      <c r="D22" s="4">
        <f t="shared" si="6"/>
        <v>1771</v>
      </c>
      <c r="E22" s="6">
        <v>22000</v>
      </c>
      <c r="F22" s="7">
        <f t="shared" si="2"/>
        <v>1320</v>
      </c>
      <c r="G22" s="20">
        <v>24000</v>
      </c>
      <c r="H22" s="17">
        <f t="shared" si="3"/>
        <v>372</v>
      </c>
      <c r="I22" s="18">
        <f t="shared" si="4"/>
        <v>1176</v>
      </c>
    </row>
    <row r="23" spans="1:9" ht="19.5">
      <c r="A23" s="5" t="s">
        <v>83</v>
      </c>
      <c r="B23" s="6">
        <v>23100</v>
      </c>
      <c r="C23" s="12">
        <f t="shared" si="5"/>
        <v>531</v>
      </c>
      <c r="D23" s="4">
        <f t="shared" si="6"/>
        <v>1860</v>
      </c>
      <c r="E23" s="6">
        <v>23100</v>
      </c>
      <c r="F23" s="7">
        <f t="shared" si="2"/>
        <v>1386</v>
      </c>
      <c r="G23" s="20">
        <v>24000</v>
      </c>
      <c r="H23" s="17">
        <f t="shared" si="3"/>
        <v>372</v>
      </c>
      <c r="I23" s="18">
        <f t="shared" si="4"/>
        <v>1176</v>
      </c>
    </row>
    <row r="24" spans="1:9" ht="19.5">
      <c r="A24" s="5" t="s">
        <v>84</v>
      </c>
      <c r="B24" s="6">
        <v>24000</v>
      </c>
      <c r="C24" s="12">
        <f t="shared" si="5"/>
        <v>552</v>
      </c>
      <c r="D24" s="4">
        <f t="shared" si="6"/>
        <v>1932</v>
      </c>
      <c r="E24" s="6">
        <v>24000</v>
      </c>
      <c r="F24" s="7">
        <f t="shared" si="2"/>
        <v>1440</v>
      </c>
      <c r="G24" s="20">
        <v>24000</v>
      </c>
      <c r="H24" s="17">
        <f t="shared" si="3"/>
        <v>372</v>
      </c>
      <c r="I24" s="18">
        <f t="shared" si="4"/>
        <v>1176</v>
      </c>
    </row>
    <row r="25" spans="1:9" ht="19.5">
      <c r="A25" s="5" t="s">
        <v>18</v>
      </c>
      <c r="B25" s="6">
        <v>25200</v>
      </c>
      <c r="C25" s="12">
        <f t="shared" si="5"/>
        <v>580</v>
      </c>
      <c r="D25" s="4">
        <f t="shared" si="6"/>
        <v>2029</v>
      </c>
      <c r="E25" s="6">
        <v>25200</v>
      </c>
      <c r="F25" s="7">
        <f t="shared" si="2"/>
        <v>1512</v>
      </c>
      <c r="G25" s="6">
        <v>25200</v>
      </c>
      <c r="H25" s="12">
        <f>ROUND(G25*5.17/100*0.3,0)</f>
        <v>391</v>
      </c>
      <c r="I25" s="4">
        <f>ROUND(G25*5.17/100*1.58*0.6,0)</f>
        <v>1235</v>
      </c>
    </row>
    <row r="26" spans="1:9" ht="19.5">
      <c r="A26" s="5" t="s">
        <v>19</v>
      </c>
      <c r="B26" s="6">
        <v>26400</v>
      </c>
      <c r="C26" s="12">
        <f t="shared" si="5"/>
        <v>607</v>
      </c>
      <c r="D26" s="4">
        <f t="shared" si="6"/>
        <v>2125</v>
      </c>
      <c r="E26" s="6">
        <v>26400</v>
      </c>
      <c r="F26" s="7">
        <f t="shared" si="2"/>
        <v>1584</v>
      </c>
      <c r="G26" s="6">
        <v>26400</v>
      </c>
      <c r="H26" s="12">
        <f aca="true" t="shared" si="7" ref="H26:H70">ROUND(G26*5.17/100*0.3,0)</f>
        <v>409</v>
      </c>
      <c r="I26" s="4">
        <f aca="true" t="shared" si="8" ref="I26:I70">ROUND(G26*5.17/100*1.58*0.6,0)</f>
        <v>1294</v>
      </c>
    </row>
    <row r="27" spans="1:9" ht="19.5">
      <c r="A27" s="5" t="s">
        <v>20</v>
      </c>
      <c r="B27" s="6">
        <v>27600</v>
      </c>
      <c r="C27" s="12">
        <f t="shared" si="5"/>
        <v>635</v>
      </c>
      <c r="D27" s="4">
        <f t="shared" si="6"/>
        <v>2222</v>
      </c>
      <c r="E27" s="6">
        <v>27600</v>
      </c>
      <c r="F27" s="7">
        <f t="shared" si="2"/>
        <v>1656</v>
      </c>
      <c r="G27" s="6">
        <v>27600</v>
      </c>
      <c r="H27" s="12">
        <f t="shared" si="7"/>
        <v>428</v>
      </c>
      <c r="I27" s="4">
        <f t="shared" si="8"/>
        <v>1353</v>
      </c>
    </row>
    <row r="28" spans="1:9" ht="19.5">
      <c r="A28" s="5" t="s">
        <v>21</v>
      </c>
      <c r="B28" s="6">
        <v>28800</v>
      </c>
      <c r="C28" s="12">
        <f t="shared" si="5"/>
        <v>662</v>
      </c>
      <c r="D28" s="4">
        <f t="shared" si="6"/>
        <v>2318</v>
      </c>
      <c r="E28" s="6">
        <v>28800</v>
      </c>
      <c r="F28" s="7">
        <f t="shared" si="2"/>
        <v>1728</v>
      </c>
      <c r="G28" s="6">
        <v>28800</v>
      </c>
      <c r="H28" s="12">
        <f t="shared" si="7"/>
        <v>447</v>
      </c>
      <c r="I28" s="4">
        <f t="shared" si="8"/>
        <v>1412</v>
      </c>
    </row>
    <row r="29" spans="1:9" ht="19.5">
      <c r="A29" s="5" t="s">
        <v>22</v>
      </c>
      <c r="B29" s="6">
        <v>30300</v>
      </c>
      <c r="C29" s="12">
        <f t="shared" si="5"/>
        <v>697</v>
      </c>
      <c r="D29" s="4">
        <f t="shared" si="6"/>
        <v>2439</v>
      </c>
      <c r="E29" s="6">
        <v>30300</v>
      </c>
      <c r="F29" s="7">
        <f t="shared" si="2"/>
        <v>1818</v>
      </c>
      <c r="G29" s="6">
        <v>30300</v>
      </c>
      <c r="H29" s="12">
        <f t="shared" si="7"/>
        <v>470</v>
      </c>
      <c r="I29" s="4">
        <f t="shared" si="8"/>
        <v>1485</v>
      </c>
    </row>
    <row r="30" spans="1:9" ht="19.5">
      <c r="A30" s="5" t="s">
        <v>23</v>
      </c>
      <c r="B30" s="6">
        <v>31800</v>
      </c>
      <c r="C30" s="12">
        <f t="shared" si="5"/>
        <v>731</v>
      </c>
      <c r="D30" s="4">
        <f t="shared" si="6"/>
        <v>2560</v>
      </c>
      <c r="E30" s="6">
        <v>31800</v>
      </c>
      <c r="F30" s="7">
        <f t="shared" si="2"/>
        <v>1908</v>
      </c>
      <c r="G30" s="6">
        <v>31800</v>
      </c>
      <c r="H30" s="12">
        <f t="shared" si="7"/>
        <v>493</v>
      </c>
      <c r="I30" s="4">
        <f t="shared" si="8"/>
        <v>1559</v>
      </c>
    </row>
    <row r="31" spans="1:9" ht="19.5">
      <c r="A31" s="5" t="s">
        <v>24</v>
      </c>
      <c r="B31" s="6">
        <v>33300</v>
      </c>
      <c r="C31" s="12">
        <f t="shared" si="5"/>
        <v>766</v>
      </c>
      <c r="D31" s="4">
        <f t="shared" si="6"/>
        <v>2681</v>
      </c>
      <c r="E31" s="6">
        <v>33300</v>
      </c>
      <c r="F31" s="7">
        <f t="shared" si="2"/>
        <v>1998</v>
      </c>
      <c r="G31" s="6">
        <v>33300</v>
      </c>
      <c r="H31" s="12">
        <f t="shared" si="7"/>
        <v>516</v>
      </c>
      <c r="I31" s="4">
        <f t="shared" si="8"/>
        <v>1632</v>
      </c>
    </row>
    <row r="32" spans="1:9" ht="19.5">
      <c r="A32" s="5" t="s">
        <v>25</v>
      </c>
      <c r="B32" s="6">
        <v>34800</v>
      </c>
      <c r="C32" s="12">
        <f t="shared" si="5"/>
        <v>800</v>
      </c>
      <c r="D32" s="4">
        <f t="shared" si="6"/>
        <v>2801</v>
      </c>
      <c r="E32" s="6">
        <v>34800</v>
      </c>
      <c r="F32" s="7">
        <f t="shared" si="2"/>
        <v>2088</v>
      </c>
      <c r="G32" s="6">
        <v>34800</v>
      </c>
      <c r="H32" s="12">
        <f t="shared" si="7"/>
        <v>540</v>
      </c>
      <c r="I32" s="4">
        <f t="shared" si="8"/>
        <v>1706</v>
      </c>
    </row>
    <row r="33" spans="1:9" ht="19.5">
      <c r="A33" s="5" t="s">
        <v>26</v>
      </c>
      <c r="B33" s="6">
        <v>36300</v>
      </c>
      <c r="C33" s="12">
        <f t="shared" si="5"/>
        <v>835</v>
      </c>
      <c r="D33" s="4">
        <f t="shared" si="6"/>
        <v>2922</v>
      </c>
      <c r="E33" s="6">
        <v>36300</v>
      </c>
      <c r="F33" s="7">
        <f t="shared" si="2"/>
        <v>2178</v>
      </c>
      <c r="G33" s="6">
        <v>36300</v>
      </c>
      <c r="H33" s="12">
        <f t="shared" si="7"/>
        <v>563</v>
      </c>
      <c r="I33" s="4">
        <f t="shared" si="8"/>
        <v>1779</v>
      </c>
    </row>
    <row r="34" spans="1:9" ht="19.5">
      <c r="A34" s="5" t="s">
        <v>27</v>
      </c>
      <c r="B34" s="6">
        <v>38200</v>
      </c>
      <c r="C34" s="12">
        <f t="shared" si="5"/>
        <v>879</v>
      </c>
      <c r="D34" s="4">
        <f t="shared" si="6"/>
        <v>3075</v>
      </c>
      <c r="E34" s="6">
        <v>38200</v>
      </c>
      <c r="F34" s="7">
        <f t="shared" si="2"/>
        <v>2292</v>
      </c>
      <c r="G34" s="6">
        <v>38200</v>
      </c>
      <c r="H34" s="12">
        <f t="shared" si="7"/>
        <v>592</v>
      </c>
      <c r="I34" s="4">
        <f t="shared" si="8"/>
        <v>1872</v>
      </c>
    </row>
    <row r="35" spans="1:9" ht="19.5">
      <c r="A35" s="5" t="s">
        <v>28</v>
      </c>
      <c r="B35" s="6">
        <v>40100</v>
      </c>
      <c r="C35" s="12">
        <f t="shared" si="5"/>
        <v>922</v>
      </c>
      <c r="D35" s="4">
        <f t="shared" si="6"/>
        <v>3228</v>
      </c>
      <c r="E35" s="6">
        <v>40100</v>
      </c>
      <c r="F35" s="7">
        <f t="shared" si="2"/>
        <v>2406</v>
      </c>
      <c r="G35" s="6">
        <v>40100</v>
      </c>
      <c r="H35" s="12">
        <f t="shared" si="7"/>
        <v>622</v>
      </c>
      <c r="I35" s="4">
        <f t="shared" si="8"/>
        <v>1965</v>
      </c>
    </row>
    <row r="36" spans="1:9" ht="19.5">
      <c r="A36" s="5" t="s">
        <v>29</v>
      </c>
      <c r="B36" s="6">
        <v>42000</v>
      </c>
      <c r="C36" s="12">
        <f t="shared" si="5"/>
        <v>966</v>
      </c>
      <c r="D36" s="4">
        <f t="shared" si="6"/>
        <v>3381</v>
      </c>
      <c r="E36" s="6">
        <v>42000</v>
      </c>
      <c r="F36" s="7">
        <f t="shared" si="2"/>
        <v>2520</v>
      </c>
      <c r="G36" s="6">
        <v>42000</v>
      </c>
      <c r="H36" s="12">
        <f t="shared" si="7"/>
        <v>651</v>
      </c>
      <c r="I36" s="4">
        <f t="shared" si="8"/>
        <v>2058</v>
      </c>
    </row>
    <row r="37" spans="1:9" ht="19.5">
      <c r="A37" s="5" t="s">
        <v>30</v>
      </c>
      <c r="B37" s="6">
        <v>43900</v>
      </c>
      <c r="C37" s="12">
        <f t="shared" si="5"/>
        <v>1010</v>
      </c>
      <c r="D37" s="4">
        <f t="shared" si="6"/>
        <v>3534</v>
      </c>
      <c r="E37" s="6">
        <v>43900</v>
      </c>
      <c r="F37" s="7">
        <f t="shared" si="2"/>
        <v>2634</v>
      </c>
      <c r="G37" s="6">
        <v>43900</v>
      </c>
      <c r="H37" s="12">
        <f t="shared" si="7"/>
        <v>681</v>
      </c>
      <c r="I37" s="4">
        <f t="shared" si="8"/>
        <v>2152</v>
      </c>
    </row>
    <row r="38" spans="1:9" ht="19.5">
      <c r="A38" s="5" t="s">
        <v>31</v>
      </c>
      <c r="B38" s="20">
        <v>45800</v>
      </c>
      <c r="C38" s="17">
        <f>ROUNDUP(B38*11.5/100*0.2,0)</f>
        <v>1054</v>
      </c>
      <c r="D38" s="18">
        <f>ROUND(B38*11.5/100*0.7,0)</f>
        <v>3687</v>
      </c>
      <c r="E38" s="6">
        <v>45800</v>
      </c>
      <c r="F38" s="7">
        <f t="shared" si="2"/>
        <v>2748</v>
      </c>
      <c r="G38" s="6">
        <v>45800</v>
      </c>
      <c r="H38" s="12">
        <f t="shared" si="7"/>
        <v>710</v>
      </c>
      <c r="I38" s="4">
        <f t="shared" si="8"/>
        <v>2245</v>
      </c>
    </row>
    <row r="39" spans="1:9" ht="19.5">
      <c r="A39" s="5" t="s">
        <v>32</v>
      </c>
      <c r="B39" s="20">
        <v>45800</v>
      </c>
      <c r="C39" s="17">
        <f aca="true" t="shared" si="9" ref="C39:C70">ROUNDUP(B39*11.5/100*0.2,0)</f>
        <v>1054</v>
      </c>
      <c r="D39" s="18">
        <f aca="true" t="shared" si="10" ref="D39:D70">ROUND(B39*11.5/100*0.7,0)</f>
        <v>3687</v>
      </c>
      <c r="E39" s="6">
        <v>48200</v>
      </c>
      <c r="F39" s="7">
        <f t="shared" si="2"/>
        <v>2892</v>
      </c>
      <c r="G39" s="6">
        <v>48200</v>
      </c>
      <c r="H39" s="12">
        <f t="shared" si="7"/>
        <v>748</v>
      </c>
      <c r="I39" s="4">
        <f t="shared" si="8"/>
        <v>2362</v>
      </c>
    </row>
    <row r="40" spans="1:9" ht="19.5">
      <c r="A40" s="5" t="s">
        <v>33</v>
      </c>
      <c r="B40" s="20">
        <v>45800</v>
      </c>
      <c r="C40" s="17">
        <f t="shared" si="9"/>
        <v>1054</v>
      </c>
      <c r="D40" s="18">
        <f t="shared" si="10"/>
        <v>3687</v>
      </c>
      <c r="E40" s="6">
        <v>50600</v>
      </c>
      <c r="F40" s="7">
        <f t="shared" si="2"/>
        <v>3036</v>
      </c>
      <c r="G40" s="6">
        <v>50600</v>
      </c>
      <c r="H40" s="12">
        <f t="shared" si="7"/>
        <v>785</v>
      </c>
      <c r="I40" s="4">
        <f t="shared" si="8"/>
        <v>2480</v>
      </c>
    </row>
    <row r="41" spans="1:9" ht="19.5">
      <c r="A41" s="5" t="s">
        <v>34</v>
      </c>
      <c r="B41" s="20">
        <v>45800</v>
      </c>
      <c r="C41" s="17">
        <f t="shared" si="9"/>
        <v>1054</v>
      </c>
      <c r="D41" s="18">
        <f t="shared" si="10"/>
        <v>3687</v>
      </c>
      <c r="E41" s="6">
        <v>53000</v>
      </c>
      <c r="F41" s="7">
        <f t="shared" si="2"/>
        <v>3180</v>
      </c>
      <c r="G41" s="6">
        <v>53000</v>
      </c>
      <c r="H41" s="12">
        <f t="shared" si="7"/>
        <v>822</v>
      </c>
      <c r="I41" s="4">
        <f t="shared" si="8"/>
        <v>2598</v>
      </c>
    </row>
    <row r="42" spans="1:9" ht="19.5">
      <c r="A42" s="5" t="s">
        <v>35</v>
      </c>
      <c r="B42" s="20">
        <v>45800</v>
      </c>
      <c r="C42" s="17">
        <f t="shared" si="9"/>
        <v>1054</v>
      </c>
      <c r="D42" s="18">
        <f t="shared" si="10"/>
        <v>3687</v>
      </c>
      <c r="E42" s="6">
        <v>55400</v>
      </c>
      <c r="F42" s="7">
        <f t="shared" si="2"/>
        <v>3324</v>
      </c>
      <c r="G42" s="6">
        <v>55400</v>
      </c>
      <c r="H42" s="12">
        <f t="shared" si="7"/>
        <v>859</v>
      </c>
      <c r="I42" s="4">
        <f t="shared" si="8"/>
        <v>2715</v>
      </c>
    </row>
    <row r="43" spans="1:9" ht="19.5">
      <c r="A43" s="5" t="s">
        <v>36</v>
      </c>
      <c r="B43" s="20">
        <v>45800</v>
      </c>
      <c r="C43" s="17">
        <f t="shared" si="9"/>
        <v>1054</v>
      </c>
      <c r="D43" s="18">
        <f t="shared" si="10"/>
        <v>3687</v>
      </c>
      <c r="E43" s="6">
        <v>57800</v>
      </c>
      <c r="F43" s="7">
        <f t="shared" si="2"/>
        <v>3468</v>
      </c>
      <c r="G43" s="6">
        <v>57800</v>
      </c>
      <c r="H43" s="12">
        <f t="shared" si="7"/>
        <v>896</v>
      </c>
      <c r="I43" s="4">
        <f t="shared" si="8"/>
        <v>2833</v>
      </c>
    </row>
    <row r="44" spans="1:9" ht="19.5">
      <c r="A44" s="5" t="s">
        <v>37</v>
      </c>
      <c r="B44" s="20">
        <v>45800</v>
      </c>
      <c r="C44" s="17">
        <f t="shared" si="9"/>
        <v>1054</v>
      </c>
      <c r="D44" s="18">
        <f t="shared" si="10"/>
        <v>3687</v>
      </c>
      <c r="E44" s="6">
        <v>60800</v>
      </c>
      <c r="F44" s="7">
        <f t="shared" si="2"/>
        <v>3648</v>
      </c>
      <c r="G44" s="6">
        <v>60800</v>
      </c>
      <c r="H44" s="12">
        <f t="shared" si="7"/>
        <v>943</v>
      </c>
      <c r="I44" s="4">
        <f t="shared" si="8"/>
        <v>2980</v>
      </c>
    </row>
    <row r="45" spans="1:9" ht="19.5">
      <c r="A45" s="5" t="s">
        <v>38</v>
      </c>
      <c r="B45" s="20">
        <v>45800</v>
      </c>
      <c r="C45" s="17">
        <f t="shared" si="9"/>
        <v>1054</v>
      </c>
      <c r="D45" s="18">
        <f t="shared" si="10"/>
        <v>3687</v>
      </c>
      <c r="E45" s="6">
        <v>63800</v>
      </c>
      <c r="F45" s="7">
        <f t="shared" si="2"/>
        <v>3828</v>
      </c>
      <c r="G45" s="6">
        <v>63800</v>
      </c>
      <c r="H45" s="12">
        <f t="shared" si="7"/>
        <v>990</v>
      </c>
      <c r="I45" s="4">
        <f t="shared" si="8"/>
        <v>3127</v>
      </c>
    </row>
    <row r="46" spans="1:9" ht="19.5">
      <c r="A46" s="5" t="s">
        <v>39</v>
      </c>
      <c r="B46" s="20">
        <v>45800</v>
      </c>
      <c r="C46" s="17">
        <f t="shared" si="9"/>
        <v>1054</v>
      </c>
      <c r="D46" s="18">
        <f t="shared" si="10"/>
        <v>3687</v>
      </c>
      <c r="E46" s="6">
        <v>66800</v>
      </c>
      <c r="F46" s="7">
        <f t="shared" si="2"/>
        <v>4008</v>
      </c>
      <c r="G46" s="6">
        <v>66800</v>
      </c>
      <c r="H46" s="12">
        <f t="shared" si="7"/>
        <v>1036</v>
      </c>
      <c r="I46" s="4">
        <f t="shared" si="8"/>
        <v>3274</v>
      </c>
    </row>
    <row r="47" spans="1:9" ht="19.5">
      <c r="A47" s="5" t="s">
        <v>40</v>
      </c>
      <c r="B47" s="20">
        <v>45800</v>
      </c>
      <c r="C47" s="17">
        <f t="shared" si="9"/>
        <v>1054</v>
      </c>
      <c r="D47" s="18">
        <f t="shared" si="10"/>
        <v>3687</v>
      </c>
      <c r="E47" s="6">
        <v>69800</v>
      </c>
      <c r="F47" s="7">
        <f t="shared" si="2"/>
        <v>4188</v>
      </c>
      <c r="G47" s="6">
        <v>69800</v>
      </c>
      <c r="H47" s="12">
        <f t="shared" si="7"/>
        <v>1083</v>
      </c>
      <c r="I47" s="4">
        <f t="shared" si="8"/>
        <v>3421</v>
      </c>
    </row>
    <row r="48" spans="1:9" ht="19.5">
      <c r="A48" s="5" t="s">
        <v>41</v>
      </c>
      <c r="B48" s="20">
        <v>45800</v>
      </c>
      <c r="C48" s="17">
        <f t="shared" si="9"/>
        <v>1054</v>
      </c>
      <c r="D48" s="18">
        <f t="shared" si="10"/>
        <v>3687</v>
      </c>
      <c r="E48" s="6">
        <v>72800</v>
      </c>
      <c r="F48" s="7">
        <f t="shared" si="2"/>
        <v>4368</v>
      </c>
      <c r="G48" s="6">
        <v>72800</v>
      </c>
      <c r="H48" s="12">
        <f t="shared" si="7"/>
        <v>1129</v>
      </c>
      <c r="I48" s="4">
        <f t="shared" si="8"/>
        <v>3568</v>
      </c>
    </row>
    <row r="49" spans="1:9" ht="19.5">
      <c r="A49" s="5" t="s">
        <v>42</v>
      </c>
      <c r="B49" s="20">
        <v>45800</v>
      </c>
      <c r="C49" s="17">
        <f t="shared" si="9"/>
        <v>1054</v>
      </c>
      <c r="D49" s="18">
        <f t="shared" si="10"/>
        <v>3687</v>
      </c>
      <c r="E49" s="6">
        <v>76500</v>
      </c>
      <c r="F49" s="7">
        <f t="shared" si="2"/>
        <v>4590</v>
      </c>
      <c r="G49" s="6">
        <v>76500</v>
      </c>
      <c r="H49" s="12">
        <f t="shared" si="7"/>
        <v>1187</v>
      </c>
      <c r="I49" s="4">
        <f t="shared" si="8"/>
        <v>3749</v>
      </c>
    </row>
    <row r="50" spans="1:9" ht="19.5">
      <c r="A50" s="5" t="s">
        <v>43</v>
      </c>
      <c r="B50" s="20">
        <v>45800</v>
      </c>
      <c r="C50" s="17">
        <f t="shared" si="9"/>
        <v>1054</v>
      </c>
      <c r="D50" s="18">
        <f t="shared" si="10"/>
        <v>3687</v>
      </c>
      <c r="E50" s="6">
        <v>80200</v>
      </c>
      <c r="F50" s="7">
        <f t="shared" si="2"/>
        <v>4812</v>
      </c>
      <c r="G50" s="6">
        <v>80200</v>
      </c>
      <c r="H50" s="12">
        <f t="shared" si="7"/>
        <v>1244</v>
      </c>
      <c r="I50" s="4">
        <f t="shared" si="8"/>
        <v>3931</v>
      </c>
    </row>
    <row r="51" spans="1:9" ht="19.5">
      <c r="A51" s="5" t="s">
        <v>44</v>
      </c>
      <c r="B51" s="20">
        <v>45800</v>
      </c>
      <c r="C51" s="17">
        <f t="shared" si="9"/>
        <v>1054</v>
      </c>
      <c r="D51" s="18">
        <f t="shared" si="10"/>
        <v>3687</v>
      </c>
      <c r="E51" s="6">
        <v>83900</v>
      </c>
      <c r="F51" s="7">
        <f t="shared" si="2"/>
        <v>5034</v>
      </c>
      <c r="G51" s="6">
        <v>83900</v>
      </c>
      <c r="H51" s="12">
        <f t="shared" si="7"/>
        <v>1301</v>
      </c>
      <c r="I51" s="4">
        <f t="shared" si="8"/>
        <v>4112</v>
      </c>
    </row>
    <row r="52" spans="1:9" ht="19.5">
      <c r="A52" s="5" t="s">
        <v>45</v>
      </c>
      <c r="B52" s="20">
        <v>45800</v>
      </c>
      <c r="C52" s="17">
        <f t="shared" si="9"/>
        <v>1054</v>
      </c>
      <c r="D52" s="18">
        <f t="shared" si="10"/>
        <v>3687</v>
      </c>
      <c r="E52" s="6">
        <v>87600</v>
      </c>
      <c r="F52" s="7">
        <f t="shared" si="2"/>
        <v>5256</v>
      </c>
      <c r="G52" s="6">
        <v>87600</v>
      </c>
      <c r="H52" s="12">
        <f t="shared" si="7"/>
        <v>1359</v>
      </c>
      <c r="I52" s="4">
        <f t="shared" si="8"/>
        <v>4293</v>
      </c>
    </row>
    <row r="53" spans="1:9" ht="19.5">
      <c r="A53" s="5" t="s">
        <v>46</v>
      </c>
      <c r="B53" s="20">
        <v>45800</v>
      </c>
      <c r="C53" s="17">
        <f t="shared" si="9"/>
        <v>1054</v>
      </c>
      <c r="D53" s="18">
        <f t="shared" si="10"/>
        <v>3687</v>
      </c>
      <c r="E53" s="6">
        <v>92100</v>
      </c>
      <c r="F53" s="7">
        <f t="shared" si="2"/>
        <v>5526</v>
      </c>
      <c r="G53" s="6">
        <v>92100</v>
      </c>
      <c r="H53" s="12">
        <f t="shared" si="7"/>
        <v>1428</v>
      </c>
      <c r="I53" s="4">
        <f t="shared" si="8"/>
        <v>4514</v>
      </c>
    </row>
    <row r="54" spans="1:9" ht="19.5">
      <c r="A54" s="5" t="s">
        <v>47</v>
      </c>
      <c r="B54" s="20">
        <v>45800</v>
      </c>
      <c r="C54" s="17">
        <f t="shared" si="9"/>
        <v>1054</v>
      </c>
      <c r="D54" s="18">
        <f t="shared" si="10"/>
        <v>3687</v>
      </c>
      <c r="E54" s="6">
        <v>96600</v>
      </c>
      <c r="F54" s="7">
        <f t="shared" si="2"/>
        <v>5796</v>
      </c>
      <c r="G54" s="6">
        <v>96600</v>
      </c>
      <c r="H54" s="12">
        <f t="shared" si="7"/>
        <v>1498</v>
      </c>
      <c r="I54" s="4">
        <f t="shared" si="8"/>
        <v>4735</v>
      </c>
    </row>
    <row r="55" spans="1:9" ht="19.5">
      <c r="A55" s="5" t="s">
        <v>48</v>
      </c>
      <c r="B55" s="20">
        <v>45800</v>
      </c>
      <c r="C55" s="17">
        <f t="shared" si="9"/>
        <v>1054</v>
      </c>
      <c r="D55" s="18">
        <f t="shared" si="10"/>
        <v>3687</v>
      </c>
      <c r="E55" s="6">
        <v>101100</v>
      </c>
      <c r="F55" s="7">
        <f t="shared" si="2"/>
        <v>6066</v>
      </c>
      <c r="G55" s="6">
        <v>101100</v>
      </c>
      <c r="H55" s="12">
        <f t="shared" si="7"/>
        <v>1568</v>
      </c>
      <c r="I55" s="4">
        <f t="shared" si="8"/>
        <v>4955</v>
      </c>
    </row>
    <row r="56" spans="1:9" ht="19.5">
      <c r="A56" s="5" t="s">
        <v>49</v>
      </c>
      <c r="B56" s="20">
        <v>45800</v>
      </c>
      <c r="C56" s="17">
        <f t="shared" si="9"/>
        <v>1054</v>
      </c>
      <c r="D56" s="18">
        <f t="shared" si="10"/>
        <v>3687</v>
      </c>
      <c r="E56" s="6">
        <v>105600</v>
      </c>
      <c r="F56" s="7">
        <f t="shared" si="2"/>
        <v>6336</v>
      </c>
      <c r="G56" s="6">
        <v>105600</v>
      </c>
      <c r="H56" s="12">
        <f t="shared" si="7"/>
        <v>1638</v>
      </c>
      <c r="I56" s="4">
        <f t="shared" si="8"/>
        <v>5176</v>
      </c>
    </row>
    <row r="57" spans="1:9" ht="19.5">
      <c r="A57" s="5" t="s">
        <v>50</v>
      </c>
      <c r="B57" s="20">
        <v>45800</v>
      </c>
      <c r="C57" s="17">
        <f t="shared" si="9"/>
        <v>1054</v>
      </c>
      <c r="D57" s="18">
        <f t="shared" si="10"/>
        <v>3687</v>
      </c>
      <c r="E57" s="6">
        <v>110100</v>
      </c>
      <c r="F57" s="7">
        <f t="shared" si="2"/>
        <v>6606</v>
      </c>
      <c r="G57" s="6">
        <v>110100</v>
      </c>
      <c r="H57" s="12">
        <f t="shared" si="7"/>
        <v>1708</v>
      </c>
      <c r="I57" s="4">
        <f t="shared" si="8"/>
        <v>5396</v>
      </c>
    </row>
    <row r="58" spans="1:9" ht="19.5">
      <c r="A58" s="5" t="s">
        <v>51</v>
      </c>
      <c r="B58" s="20">
        <v>45800</v>
      </c>
      <c r="C58" s="17">
        <f t="shared" si="9"/>
        <v>1054</v>
      </c>
      <c r="D58" s="18">
        <f t="shared" si="10"/>
        <v>3687</v>
      </c>
      <c r="E58" s="6">
        <v>115500</v>
      </c>
      <c r="F58" s="7">
        <f t="shared" si="2"/>
        <v>6930</v>
      </c>
      <c r="G58" s="6">
        <v>115500</v>
      </c>
      <c r="H58" s="12">
        <f t="shared" si="7"/>
        <v>1791</v>
      </c>
      <c r="I58" s="4">
        <f t="shared" si="8"/>
        <v>5661</v>
      </c>
    </row>
    <row r="59" spans="1:9" ht="19.5">
      <c r="A59" s="5" t="s">
        <v>52</v>
      </c>
      <c r="B59" s="20">
        <v>45800</v>
      </c>
      <c r="C59" s="17">
        <f t="shared" si="9"/>
        <v>1054</v>
      </c>
      <c r="D59" s="18">
        <f t="shared" si="10"/>
        <v>3687</v>
      </c>
      <c r="E59" s="6">
        <v>120900</v>
      </c>
      <c r="F59" s="7">
        <f t="shared" si="2"/>
        <v>7254</v>
      </c>
      <c r="G59" s="6">
        <v>120900</v>
      </c>
      <c r="H59" s="12">
        <f t="shared" si="7"/>
        <v>1875</v>
      </c>
      <c r="I59" s="4">
        <f t="shared" si="8"/>
        <v>5926</v>
      </c>
    </row>
    <row r="60" spans="1:9" ht="19.5">
      <c r="A60" s="5" t="s">
        <v>53</v>
      </c>
      <c r="B60" s="20">
        <v>45800</v>
      </c>
      <c r="C60" s="17">
        <f t="shared" si="9"/>
        <v>1054</v>
      </c>
      <c r="D60" s="18">
        <f t="shared" si="10"/>
        <v>3687</v>
      </c>
      <c r="E60" s="6">
        <v>126300</v>
      </c>
      <c r="F60" s="7">
        <f t="shared" si="2"/>
        <v>7578</v>
      </c>
      <c r="G60" s="6">
        <v>126300</v>
      </c>
      <c r="H60" s="12">
        <f t="shared" si="7"/>
        <v>1959</v>
      </c>
      <c r="I60" s="4">
        <f t="shared" si="8"/>
        <v>6190</v>
      </c>
    </row>
    <row r="61" spans="1:9" ht="19.5">
      <c r="A61" s="5" t="s">
        <v>54</v>
      </c>
      <c r="B61" s="20">
        <v>45800</v>
      </c>
      <c r="C61" s="17">
        <f t="shared" si="9"/>
        <v>1054</v>
      </c>
      <c r="D61" s="18">
        <f t="shared" si="10"/>
        <v>3687</v>
      </c>
      <c r="E61" s="6">
        <v>131700</v>
      </c>
      <c r="F61" s="7">
        <f t="shared" si="2"/>
        <v>7902</v>
      </c>
      <c r="G61" s="6">
        <v>131700</v>
      </c>
      <c r="H61" s="12">
        <f t="shared" si="7"/>
        <v>2043</v>
      </c>
      <c r="I61" s="4">
        <f t="shared" si="8"/>
        <v>6455</v>
      </c>
    </row>
    <row r="62" spans="1:9" ht="19.5">
      <c r="A62" s="5" t="s">
        <v>55</v>
      </c>
      <c r="B62" s="20">
        <v>45800</v>
      </c>
      <c r="C62" s="17">
        <f t="shared" si="9"/>
        <v>1054</v>
      </c>
      <c r="D62" s="18">
        <f t="shared" si="10"/>
        <v>3687</v>
      </c>
      <c r="E62" s="6">
        <v>137100</v>
      </c>
      <c r="F62" s="7">
        <f t="shared" si="2"/>
        <v>8226</v>
      </c>
      <c r="G62" s="6">
        <v>137100</v>
      </c>
      <c r="H62" s="12">
        <f t="shared" si="7"/>
        <v>2126</v>
      </c>
      <c r="I62" s="4">
        <f t="shared" si="8"/>
        <v>6719</v>
      </c>
    </row>
    <row r="63" spans="1:9" ht="19.5">
      <c r="A63" s="5" t="s">
        <v>56</v>
      </c>
      <c r="B63" s="20">
        <v>45800</v>
      </c>
      <c r="C63" s="17">
        <f t="shared" si="9"/>
        <v>1054</v>
      </c>
      <c r="D63" s="18">
        <f t="shared" si="10"/>
        <v>3687</v>
      </c>
      <c r="E63" s="6">
        <v>142500</v>
      </c>
      <c r="F63" s="7">
        <f t="shared" si="2"/>
        <v>8550</v>
      </c>
      <c r="G63" s="6">
        <v>142500</v>
      </c>
      <c r="H63" s="12">
        <f t="shared" si="7"/>
        <v>2210</v>
      </c>
      <c r="I63" s="4">
        <f t="shared" si="8"/>
        <v>6984</v>
      </c>
    </row>
    <row r="64" spans="1:9" ht="19.5">
      <c r="A64" s="5" t="s">
        <v>57</v>
      </c>
      <c r="B64" s="20">
        <v>45800</v>
      </c>
      <c r="C64" s="17">
        <f t="shared" si="9"/>
        <v>1054</v>
      </c>
      <c r="D64" s="18">
        <f t="shared" si="10"/>
        <v>3687</v>
      </c>
      <c r="E64" s="6">
        <v>147900</v>
      </c>
      <c r="F64" s="7">
        <f t="shared" si="2"/>
        <v>8874</v>
      </c>
      <c r="G64" s="6">
        <v>147900</v>
      </c>
      <c r="H64" s="12">
        <f t="shared" si="7"/>
        <v>2294</v>
      </c>
      <c r="I64" s="4">
        <f t="shared" si="8"/>
        <v>7249</v>
      </c>
    </row>
    <row r="65" spans="1:9" ht="19.5">
      <c r="A65" s="5" t="s">
        <v>58</v>
      </c>
      <c r="B65" s="20">
        <v>45800</v>
      </c>
      <c r="C65" s="17">
        <f t="shared" si="9"/>
        <v>1054</v>
      </c>
      <c r="D65" s="18">
        <f t="shared" si="10"/>
        <v>3687</v>
      </c>
      <c r="E65" s="6">
        <v>150000</v>
      </c>
      <c r="F65" s="7">
        <f t="shared" si="2"/>
        <v>9000</v>
      </c>
      <c r="G65" s="6">
        <v>150000</v>
      </c>
      <c r="H65" s="12">
        <f t="shared" si="7"/>
        <v>2327</v>
      </c>
      <c r="I65" s="4">
        <f t="shared" si="8"/>
        <v>7352</v>
      </c>
    </row>
    <row r="66" spans="1:9" ht="19.5">
      <c r="A66" s="10" t="s">
        <v>59</v>
      </c>
      <c r="B66" s="20">
        <v>45800</v>
      </c>
      <c r="C66" s="17">
        <f t="shared" si="9"/>
        <v>1054</v>
      </c>
      <c r="D66" s="18">
        <f t="shared" si="10"/>
        <v>3687</v>
      </c>
      <c r="E66" s="6">
        <v>150000</v>
      </c>
      <c r="F66" s="7">
        <f t="shared" si="2"/>
        <v>9000</v>
      </c>
      <c r="G66" s="6">
        <v>156400</v>
      </c>
      <c r="H66" s="12">
        <f t="shared" si="7"/>
        <v>2426</v>
      </c>
      <c r="I66" s="4">
        <f t="shared" si="8"/>
        <v>7665</v>
      </c>
    </row>
    <row r="67" spans="1:9" ht="19.5">
      <c r="A67" s="10" t="s">
        <v>60</v>
      </c>
      <c r="B67" s="20">
        <v>45800</v>
      </c>
      <c r="C67" s="17">
        <f t="shared" si="9"/>
        <v>1054</v>
      </c>
      <c r="D67" s="18">
        <f t="shared" si="10"/>
        <v>3687</v>
      </c>
      <c r="E67" s="6">
        <v>150000</v>
      </c>
      <c r="F67" s="7">
        <f t="shared" si="2"/>
        <v>9000</v>
      </c>
      <c r="G67" s="6">
        <v>162800</v>
      </c>
      <c r="H67" s="12">
        <f t="shared" si="7"/>
        <v>2525</v>
      </c>
      <c r="I67" s="4">
        <f t="shared" si="8"/>
        <v>7979</v>
      </c>
    </row>
    <row r="68" spans="1:9" ht="19.5">
      <c r="A68" s="10" t="s">
        <v>61</v>
      </c>
      <c r="B68" s="20">
        <v>45800</v>
      </c>
      <c r="C68" s="17">
        <f t="shared" si="9"/>
        <v>1054</v>
      </c>
      <c r="D68" s="18">
        <f t="shared" si="10"/>
        <v>3687</v>
      </c>
      <c r="E68" s="6">
        <v>150000</v>
      </c>
      <c r="F68" s="7">
        <f t="shared" si="2"/>
        <v>9000</v>
      </c>
      <c r="G68" s="6">
        <v>169200</v>
      </c>
      <c r="H68" s="12">
        <f t="shared" si="7"/>
        <v>2624</v>
      </c>
      <c r="I68" s="4">
        <f t="shared" si="8"/>
        <v>8293</v>
      </c>
    </row>
    <row r="69" spans="1:9" ht="19.5">
      <c r="A69" s="10" t="s">
        <v>62</v>
      </c>
      <c r="B69" s="20">
        <v>45800</v>
      </c>
      <c r="C69" s="17">
        <f t="shared" si="9"/>
        <v>1054</v>
      </c>
      <c r="D69" s="18">
        <f t="shared" si="10"/>
        <v>3687</v>
      </c>
      <c r="E69" s="6">
        <v>150000</v>
      </c>
      <c r="F69" s="7">
        <f>ROUND(E69*6/100,)</f>
        <v>9000</v>
      </c>
      <c r="G69" s="6">
        <v>175600</v>
      </c>
      <c r="H69" s="12">
        <f t="shared" si="7"/>
        <v>2724</v>
      </c>
      <c r="I69" s="4">
        <f t="shared" si="8"/>
        <v>8606</v>
      </c>
    </row>
    <row r="70" spans="1:9" ht="20.25" thickBot="1">
      <c r="A70" s="11" t="s">
        <v>63</v>
      </c>
      <c r="B70" s="20">
        <v>45800</v>
      </c>
      <c r="C70" s="17">
        <f t="shared" si="9"/>
        <v>1054</v>
      </c>
      <c r="D70" s="18">
        <f t="shared" si="10"/>
        <v>3687</v>
      </c>
      <c r="E70" s="8">
        <v>150000</v>
      </c>
      <c r="F70" s="9">
        <f>ROUND(E70*6/100,)</f>
        <v>9000</v>
      </c>
      <c r="G70" s="8">
        <v>182000</v>
      </c>
      <c r="H70" s="12">
        <f t="shared" si="7"/>
        <v>2823</v>
      </c>
      <c r="I70" s="4">
        <f t="shared" si="8"/>
        <v>8920</v>
      </c>
    </row>
    <row r="71" spans="1:9" ht="19.5">
      <c r="A71" s="24" t="s">
        <v>76</v>
      </c>
      <c r="B71" s="25"/>
      <c r="C71" s="25"/>
      <c r="D71" s="25"/>
      <c r="E71" s="25"/>
      <c r="F71" s="25"/>
      <c r="G71" s="25"/>
      <c r="H71" s="25"/>
      <c r="I71" s="25"/>
    </row>
    <row r="72" spans="1:9" ht="19.5">
      <c r="A72" s="26" t="s">
        <v>72</v>
      </c>
      <c r="B72" s="27"/>
      <c r="C72" s="27"/>
      <c r="D72" s="27"/>
      <c r="E72" s="27"/>
      <c r="F72" s="27"/>
      <c r="G72" s="27"/>
      <c r="H72" s="27"/>
      <c r="I72" s="27"/>
    </row>
  </sheetData>
  <sheetProtection/>
  <mergeCells count="8">
    <mergeCell ref="A1:I1"/>
    <mergeCell ref="A2:I2"/>
    <mergeCell ref="A71:I71"/>
    <mergeCell ref="A72:I72"/>
    <mergeCell ref="E3:F3"/>
    <mergeCell ref="G3:I3"/>
    <mergeCell ref="B3:D3"/>
    <mergeCell ref="A3:A4"/>
  </mergeCells>
  <printOptions horizontalCentered="1"/>
  <pageMargins left="0.7086614173228347" right="0.7086614173228347" top="0.3937007874015748" bottom="0.24" header="0.31496062992125984" footer="0.23"/>
  <pageSetup horizontalDpi="600" verticalDpi="600" orientation="landscape" paperSize="8" r:id="rId1"/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2">
      <selection activeCell="G26" sqref="G26"/>
    </sheetView>
  </sheetViews>
  <sheetFormatPr defaultColWidth="9.00390625" defaultRowHeight="15.75"/>
  <cols>
    <col min="1" max="1" width="31.375" style="1" customWidth="1"/>
    <col min="2" max="2" width="17.50390625" style="1" customWidth="1"/>
    <col min="3" max="3" width="23.625" style="1" customWidth="1"/>
    <col min="4" max="4" width="24.00390625" style="1" customWidth="1"/>
  </cols>
  <sheetData>
    <row r="1" spans="1:4" ht="20.25" thickBot="1">
      <c r="A1" s="32" t="s">
        <v>0</v>
      </c>
      <c r="B1" s="28" t="s">
        <v>77</v>
      </c>
      <c r="C1" s="30"/>
      <c r="D1" s="31"/>
    </row>
    <row r="2" spans="1:4" ht="16.5" thickBot="1">
      <c r="A2" s="33"/>
      <c r="B2" s="13" t="s">
        <v>66</v>
      </c>
      <c r="C2" s="14" t="s">
        <v>80</v>
      </c>
      <c r="D2" s="14" t="s">
        <v>81</v>
      </c>
    </row>
    <row r="3" spans="1:4" ht="19.5">
      <c r="A3" s="2" t="s">
        <v>1</v>
      </c>
      <c r="B3" s="16">
        <v>11100</v>
      </c>
      <c r="C3" s="17">
        <f>ROUND(B3*10.5/100*0.2,0)</f>
        <v>233</v>
      </c>
      <c r="D3" s="18">
        <f>ROUND(C3/30,0)</f>
        <v>8</v>
      </c>
    </row>
    <row r="4" spans="1:4" ht="19.5">
      <c r="A4" s="5" t="s">
        <v>2</v>
      </c>
      <c r="B4" s="19">
        <v>11100</v>
      </c>
      <c r="C4" s="17">
        <f aca="true" t="shared" si="0" ref="C4:C36">ROUND(B4*10.5/100*0.2,0)</f>
        <v>233</v>
      </c>
      <c r="D4" s="18">
        <f aca="true" t="shared" si="1" ref="D4:D36">ROUND(C4/30,0)</f>
        <v>8</v>
      </c>
    </row>
    <row r="5" spans="1:4" ht="19.5">
      <c r="A5" s="5" t="s">
        <v>3</v>
      </c>
      <c r="B5" s="19">
        <v>11100</v>
      </c>
      <c r="C5" s="17">
        <f t="shared" si="0"/>
        <v>233</v>
      </c>
      <c r="D5" s="18">
        <f t="shared" si="1"/>
        <v>8</v>
      </c>
    </row>
    <row r="6" spans="1:4" ht="19.5">
      <c r="A6" s="5" t="s">
        <v>4</v>
      </c>
      <c r="B6" s="19">
        <v>11100</v>
      </c>
      <c r="C6" s="17">
        <f t="shared" si="0"/>
        <v>233</v>
      </c>
      <c r="D6" s="18">
        <f t="shared" si="1"/>
        <v>8</v>
      </c>
    </row>
    <row r="7" spans="1:4" ht="19.5">
      <c r="A7" s="5" t="s">
        <v>5</v>
      </c>
      <c r="B7" s="19">
        <v>11100</v>
      </c>
      <c r="C7" s="17">
        <f t="shared" si="0"/>
        <v>233</v>
      </c>
      <c r="D7" s="18">
        <f t="shared" si="1"/>
        <v>8</v>
      </c>
    </row>
    <row r="8" spans="1:4" ht="19.5">
      <c r="A8" s="5" t="s">
        <v>6</v>
      </c>
      <c r="B8" s="19">
        <v>11100</v>
      </c>
      <c r="C8" s="17">
        <f t="shared" si="0"/>
        <v>233</v>
      </c>
      <c r="D8" s="18">
        <f t="shared" si="1"/>
        <v>8</v>
      </c>
    </row>
    <row r="9" spans="1:4" ht="19.5">
      <c r="A9" s="5" t="s">
        <v>7</v>
      </c>
      <c r="B9" s="19">
        <v>11100</v>
      </c>
      <c r="C9" s="17">
        <f t="shared" si="0"/>
        <v>233</v>
      </c>
      <c r="D9" s="18">
        <f t="shared" si="1"/>
        <v>8</v>
      </c>
    </row>
    <row r="10" spans="1:4" ht="19.5">
      <c r="A10" s="5" t="s">
        <v>8</v>
      </c>
      <c r="B10" s="20">
        <v>11100</v>
      </c>
      <c r="C10" s="17">
        <f t="shared" si="0"/>
        <v>233</v>
      </c>
      <c r="D10" s="18">
        <f t="shared" si="1"/>
        <v>8</v>
      </c>
    </row>
    <row r="11" spans="1:4" ht="19.5">
      <c r="A11" s="5" t="s">
        <v>9</v>
      </c>
      <c r="B11" s="6">
        <v>12540</v>
      </c>
      <c r="C11" s="12">
        <f t="shared" si="0"/>
        <v>263</v>
      </c>
      <c r="D11" s="4">
        <f t="shared" si="1"/>
        <v>9</v>
      </c>
    </row>
    <row r="12" spans="1:4" ht="19.5">
      <c r="A12" s="5" t="s">
        <v>10</v>
      </c>
      <c r="B12" s="6">
        <v>13500</v>
      </c>
      <c r="C12" s="12">
        <f t="shared" si="0"/>
        <v>284</v>
      </c>
      <c r="D12" s="4">
        <f t="shared" si="1"/>
        <v>9</v>
      </c>
    </row>
    <row r="13" spans="1:4" ht="19.5">
      <c r="A13" s="5" t="s">
        <v>11</v>
      </c>
      <c r="B13" s="6">
        <v>15840</v>
      </c>
      <c r="C13" s="12">
        <f t="shared" si="0"/>
        <v>333</v>
      </c>
      <c r="D13" s="4">
        <f t="shared" si="1"/>
        <v>11</v>
      </c>
    </row>
    <row r="14" spans="1:4" ht="19.5">
      <c r="A14" s="5" t="s">
        <v>12</v>
      </c>
      <c r="B14" s="6">
        <v>16500</v>
      </c>
      <c r="C14" s="12">
        <f t="shared" si="0"/>
        <v>347</v>
      </c>
      <c r="D14" s="4">
        <f t="shared" si="1"/>
        <v>12</v>
      </c>
    </row>
    <row r="15" spans="1:4" ht="19.5">
      <c r="A15" s="5" t="s">
        <v>13</v>
      </c>
      <c r="B15" s="6">
        <v>17280</v>
      </c>
      <c r="C15" s="12">
        <f t="shared" si="0"/>
        <v>363</v>
      </c>
      <c r="D15" s="4">
        <f t="shared" si="1"/>
        <v>12</v>
      </c>
    </row>
    <row r="16" spans="1:4" ht="19.5">
      <c r="A16" s="5" t="s">
        <v>14</v>
      </c>
      <c r="B16" s="6">
        <v>17880</v>
      </c>
      <c r="C16" s="12">
        <f t="shared" si="0"/>
        <v>375</v>
      </c>
      <c r="D16" s="4">
        <f t="shared" si="1"/>
        <v>13</v>
      </c>
    </row>
    <row r="17" spans="1:4" ht="19.5">
      <c r="A17" s="5" t="s">
        <v>15</v>
      </c>
      <c r="B17" s="6">
        <v>19047</v>
      </c>
      <c r="C17" s="12">
        <f t="shared" si="0"/>
        <v>400</v>
      </c>
      <c r="D17" s="4">
        <f t="shared" si="1"/>
        <v>13</v>
      </c>
    </row>
    <row r="18" spans="1:4" ht="19.5">
      <c r="A18" s="5" t="s">
        <v>73</v>
      </c>
      <c r="B18" s="6">
        <v>20008</v>
      </c>
      <c r="C18" s="12">
        <f t="shared" si="0"/>
        <v>420</v>
      </c>
      <c r="D18" s="4">
        <f t="shared" si="1"/>
        <v>14</v>
      </c>
    </row>
    <row r="19" spans="1:4" ht="19.5">
      <c r="A19" s="5" t="s">
        <v>16</v>
      </c>
      <c r="B19" s="6">
        <v>21900</v>
      </c>
      <c r="C19" s="12">
        <f t="shared" si="0"/>
        <v>460</v>
      </c>
      <c r="D19" s="4">
        <f t="shared" si="1"/>
        <v>15</v>
      </c>
    </row>
    <row r="20" spans="1:4" ht="19.5">
      <c r="A20" s="5" t="s">
        <v>78</v>
      </c>
      <c r="B20" s="6">
        <v>22000</v>
      </c>
      <c r="C20" s="12">
        <f t="shared" si="0"/>
        <v>462</v>
      </c>
      <c r="D20" s="4">
        <f t="shared" si="1"/>
        <v>15</v>
      </c>
    </row>
    <row r="21" spans="1:4" ht="19.5">
      <c r="A21" s="5" t="s">
        <v>79</v>
      </c>
      <c r="B21" s="6">
        <v>22800</v>
      </c>
      <c r="C21" s="12">
        <f t="shared" si="0"/>
        <v>479</v>
      </c>
      <c r="D21" s="4">
        <f t="shared" si="1"/>
        <v>16</v>
      </c>
    </row>
    <row r="22" spans="1:4" ht="19.5">
      <c r="A22" s="5" t="s">
        <v>17</v>
      </c>
      <c r="B22" s="6">
        <v>24000</v>
      </c>
      <c r="C22" s="12">
        <f t="shared" si="0"/>
        <v>504</v>
      </c>
      <c r="D22" s="4">
        <f t="shared" si="1"/>
        <v>17</v>
      </c>
    </row>
    <row r="23" spans="1:4" ht="19.5">
      <c r="A23" s="5" t="s">
        <v>18</v>
      </c>
      <c r="B23" s="6">
        <v>25200</v>
      </c>
      <c r="C23" s="12">
        <f t="shared" si="0"/>
        <v>529</v>
      </c>
      <c r="D23" s="4">
        <f t="shared" si="1"/>
        <v>18</v>
      </c>
    </row>
    <row r="24" spans="1:4" ht="19.5">
      <c r="A24" s="5" t="s">
        <v>19</v>
      </c>
      <c r="B24" s="6">
        <v>26400</v>
      </c>
      <c r="C24" s="12">
        <f t="shared" si="0"/>
        <v>554</v>
      </c>
      <c r="D24" s="4">
        <f t="shared" si="1"/>
        <v>18</v>
      </c>
    </row>
    <row r="25" spans="1:4" ht="19.5">
      <c r="A25" s="5" t="s">
        <v>20</v>
      </c>
      <c r="B25" s="6">
        <v>27600</v>
      </c>
      <c r="C25" s="12">
        <f t="shared" si="0"/>
        <v>580</v>
      </c>
      <c r="D25" s="4">
        <f t="shared" si="1"/>
        <v>19</v>
      </c>
    </row>
    <row r="26" spans="1:4" ht="19.5">
      <c r="A26" s="5" t="s">
        <v>21</v>
      </c>
      <c r="B26" s="6">
        <v>28800</v>
      </c>
      <c r="C26" s="12">
        <f t="shared" si="0"/>
        <v>605</v>
      </c>
      <c r="D26" s="4">
        <f t="shared" si="1"/>
        <v>20</v>
      </c>
    </row>
    <row r="27" spans="1:4" ht="19.5">
      <c r="A27" s="5" t="s">
        <v>22</v>
      </c>
      <c r="B27" s="6">
        <v>30300</v>
      </c>
      <c r="C27" s="12">
        <f t="shared" si="0"/>
        <v>636</v>
      </c>
      <c r="D27" s="4">
        <f t="shared" si="1"/>
        <v>21</v>
      </c>
    </row>
    <row r="28" spans="1:4" ht="19.5">
      <c r="A28" s="5" t="s">
        <v>23</v>
      </c>
      <c r="B28" s="6">
        <v>31800</v>
      </c>
      <c r="C28" s="12">
        <f t="shared" si="0"/>
        <v>668</v>
      </c>
      <c r="D28" s="4">
        <f t="shared" si="1"/>
        <v>22</v>
      </c>
    </row>
    <row r="29" spans="1:4" ht="19.5">
      <c r="A29" s="5" t="s">
        <v>24</v>
      </c>
      <c r="B29" s="6">
        <v>33300</v>
      </c>
      <c r="C29" s="12">
        <f t="shared" si="0"/>
        <v>699</v>
      </c>
      <c r="D29" s="4">
        <f t="shared" si="1"/>
        <v>23</v>
      </c>
    </row>
    <row r="30" spans="1:4" ht="19.5">
      <c r="A30" s="5" t="s">
        <v>25</v>
      </c>
      <c r="B30" s="6">
        <v>34800</v>
      </c>
      <c r="C30" s="12">
        <f t="shared" si="0"/>
        <v>731</v>
      </c>
      <c r="D30" s="4">
        <f t="shared" si="1"/>
        <v>24</v>
      </c>
    </row>
    <row r="31" spans="1:4" ht="19.5">
      <c r="A31" s="5" t="s">
        <v>26</v>
      </c>
      <c r="B31" s="6">
        <v>36300</v>
      </c>
      <c r="C31" s="12">
        <f t="shared" si="0"/>
        <v>762</v>
      </c>
      <c r="D31" s="4">
        <f t="shared" si="1"/>
        <v>25</v>
      </c>
    </row>
    <row r="32" spans="1:4" ht="19.5">
      <c r="A32" s="5" t="s">
        <v>27</v>
      </c>
      <c r="B32" s="6">
        <v>38200</v>
      </c>
      <c r="C32" s="12">
        <f t="shared" si="0"/>
        <v>802</v>
      </c>
      <c r="D32" s="4">
        <f t="shared" si="1"/>
        <v>27</v>
      </c>
    </row>
    <row r="33" spans="1:4" ht="19.5">
      <c r="A33" s="5" t="s">
        <v>28</v>
      </c>
      <c r="B33" s="6">
        <v>40100</v>
      </c>
      <c r="C33" s="12">
        <f t="shared" si="0"/>
        <v>842</v>
      </c>
      <c r="D33" s="4">
        <f t="shared" si="1"/>
        <v>28</v>
      </c>
    </row>
    <row r="34" spans="1:4" ht="19.5">
      <c r="A34" s="5" t="s">
        <v>29</v>
      </c>
      <c r="B34" s="6">
        <v>42000</v>
      </c>
      <c r="C34" s="12">
        <f t="shared" si="0"/>
        <v>882</v>
      </c>
      <c r="D34" s="4">
        <f t="shared" si="1"/>
        <v>29</v>
      </c>
    </row>
    <row r="35" spans="1:4" ht="19.5">
      <c r="A35" s="5" t="s">
        <v>30</v>
      </c>
      <c r="B35" s="6">
        <v>43900</v>
      </c>
      <c r="C35" s="12">
        <f t="shared" si="0"/>
        <v>922</v>
      </c>
      <c r="D35" s="4">
        <f t="shared" si="1"/>
        <v>31</v>
      </c>
    </row>
    <row r="36" spans="1:4" ht="19.5">
      <c r="A36" s="5" t="s">
        <v>82</v>
      </c>
      <c r="B36" s="6">
        <v>45800</v>
      </c>
      <c r="C36" s="12">
        <f t="shared" si="0"/>
        <v>962</v>
      </c>
      <c r="D36" s="4">
        <f t="shared" si="1"/>
        <v>32</v>
      </c>
    </row>
    <row r="37" spans="1:4" ht="15.75">
      <c r="A37"/>
      <c r="B37"/>
      <c r="C37"/>
      <c r="D37"/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韓奮雄</dc:creator>
  <cp:keywords/>
  <dc:description/>
  <cp:lastModifiedBy>曾薰玉__1522_2_PC</cp:lastModifiedBy>
  <cp:lastPrinted>2018-07-24T02:03:48Z</cp:lastPrinted>
  <dcterms:created xsi:type="dcterms:W3CDTF">2014-08-04T13:06:35Z</dcterms:created>
  <dcterms:modified xsi:type="dcterms:W3CDTF">2020-12-31T09:59:43Z</dcterms:modified>
  <cp:category/>
  <cp:version/>
  <cp:contentType/>
  <cp:contentStatus/>
</cp:coreProperties>
</file>